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606"/>
  <workbookPr/>
  <mc:AlternateContent xmlns:mc="http://schemas.openxmlformats.org/markup-compatibility/2006">
    <mc:Choice Requires="x15">
      <x15ac:absPath xmlns:x15ac="http://schemas.microsoft.com/office/spreadsheetml/2010/11/ac" url="/var/folders/fw/qqn1zm8j3jj4gm308mw5_341vkyym7/T/com.microsoft.Outlook/Outlook Temp/"/>
    </mc:Choice>
  </mc:AlternateContent>
  <bookViews>
    <workbookView xWindow="0" yWindow="460" windowWidth="38400" windowHeight="21660" tabRatio="500"/>
  </bookViews>
  <sheets>
    <sheet name="Rankings" sheetId="1" r:id="rId1"/>
    <sheet name="Other Tasks" sheetId="2" r:id="rId2"/>
    <sheet name="Your Role" sheetId="3" r:id="rId3"/>
    <sheet name="Experience" sheetId="8" r:id="rId4"/>
    <sheet name="Like Most" sheetId="4" r:id="rId5"/>
    <sheet name="Like Least" sheetId="5" r:id="rId6"/>
    <sheet name="Change one thing" sheetId="6" r:id="rId7"/>
    <sheet name="Anyone Left Out" sheetId="7" r:id="rId8"/>
  </sheets>
  <calcPr calcId="15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D2" i="1" l="1"/>
  <c r="D25" i="1"/>
  <c r="D24" i="1"/>
  <c r="D21" i="1"/>
  <c r="D22" i="1"/>
  <c r="D23" i="1"/>
  <c r="D20" i="1"/>
  <c r="D19" i="1"/>
  <c r="D18" i="1"/>
  <c r="D16" i="1"/>
  <c r="D17" i="1"/>
  <c r="D15" i="1"/>
  <c r="D14" i="1"/>
  <c r="D13" i="1"/>
  <c r="D12" i="1"/>
  <c r="D11" i="1"/>
  <c r="D9" i="1"/>
  <c r="D10" i="1"/>
  <c r="D6" i="1"/>
  <c r="D7" i="1"/>
  <c r="D8" i="1"/>
  <c r="D5" i="1"/>
  <c r="D4" i="1"/>
  <c r="D3" i="1"/>
  <c r="D26" i="1"/>
  <c r="O27" i="1"/>
  <c r="P27" i="1"/>
  <c r="Q27" i="1"/>
  <c r="R27" i="1"/>
  <c r="C4" i="8"/>
  <c r="C3" i="8"/>
  <c r="C2" i="8"/>
  <c r="C1" i="8"/>
  <c r="R5" i="1"/>
  <c r="R26" i="1"/>
  <c r="R22" i="1"/>
  <c r="R25" i="1"/>
  <c r="R15" i="1"/>
  <c r="R20" i="1"/>
  <c r="R10" i="1"/>
  <c r="R8" i="1"/>
  <c r="R24" i="1"/>
  <c r="R4" i="1"/>
  <c r="R17" i="1"/>
  <c r="R19" i="1"/>
  <c r="R14" i="1"/>
  <c r="R13" i="1"/>
  <c r="R2" i="1"/>
  <c r="R21" i="1"/>
  <c r="R3" i="1"/>
  <c r="R12" i="1"/>
  <c r="R11" i="1"/>
  <c r="R9" i="1"/>
  <c r="R18" i="1"/>
  <c r="R23" i="1"/>
  <c r="R7" i="1"/>
  <c r="R6" i="1"/>
  <c r="R16" i="1"/>
  <c r="O5" i="1"/>
  <c r="O26" i="1"/>
  <c r="O22" i="1"/>
  <c r="O25" i="1"/>
  <c r="O15" i="1"/>
  <c r="O20" i="1"/>
  <c r="O10" i="1"/>
  <c r="O8" i="1"/>
  <c r="O24" i="1"/>
  <c r="O4" i="1"/>
  <c r="O17" i="1"/>
  <c r="O19" i="1"/>
  <c r="O14" i="1"/>
  <c r="O13" i="1"/>
  <c r="O2" i="1"/>
  <c r="O21" i="1"/>
  <c r="O3" i="1"/>
  <c r="O12" i="1"/>
  <c r="O11" i="1"/>
  <c r="O9" i="1"/>
  <c r="O18" i="1"/>
  <c r="O23" i="1"/>
  <c r="O7" i="1"/>
  <c r="O6" i="1"/>
  <c r="P5" i="1"/>
  <c r="Q5" i="1"/>
  <c r="P26" i="1"/>
  <c r="Q26" i="1"/>
  <c r="P22" i="1"/>
  <c r="Q22" i="1"/>
  <c r="P25" i="1"/>
  <c r="Q25" i="1"/>
  <c r="P15" i="1"/>
  <c r="Q15" i="1"/>
  <c r="P20" i="1"/>
  <c r="Q20" i="1"/>
  <c r="P10" i="1"/>
  <c r="Q10" i="1"/>
  <c r="P8" i="1"/>
  <c r="Q8" i="1"/>
  <c r="P24" i="1"/>
  <c r="Q24" i="1"/>
  <c r="P4" i="1"/>
  <c r="Q4" i="1"/>
  <c r="P17" i="1"/>
  <c r="Q17" i="1"/>
  <c r="P19" i="1"/>
  <c r="Q19" i="1"/>
  <c r="P14" i="1"/>
  <c r="Q14" i="1"/>
  <c r="P13" i="1"/>
  <c r="Q13" i="1"/>
  <c r="P2" i="1"/>
  <c r="Q2" i="1"/>
  <c r="P21" i="1"/>
  <c r="Q21" i="1"/>
  <c r="P3" i="1"/>
  <c r="Q3" i="1"/>
  <c r="P12" i="1"/>
  <c r="Q12" i="1"/>
  <c r="P11" i="1"/>
  <c r="Q11" i="1"/>
  <c r="P9" i="1"/>
  <c r="Q9" i="1"/>
  <c r="P18" i="1"/>
  <c r="Q18" i="1"/>
  <c r="P23" i="1"/>
  <c r="Q23" i="1"/>
  <c r="P7" i="1"/>
  <c r="Q7" i="1"/>
  <c r="P6" i="1"/>
  <c r="Q6" i="1"/>
  <c r="O16" i="1"/>
  <c r="Q16" i="1"/>
  <c r="P16" i="1"/>
</calcChain>
</file>

<file path=xl/sharedStrings.xml><?xml version="1.0" encoding="utf-8"?>
<sst xmlns="http://schemas.openxmlformats.org/spreadsheetml/2006/main" count="318" uniqueCount="239">
  <si>
    <t>Web accessibility policy development for companies, government agencies, academic institutions, etc.</t>
  </si>
  <si>
    <t>What are the most common accessibility problems on websites, and how do I fix them?</t>
  </si>
  <si>
    <t>Looking for a job at WAI.</t>
  </si>
  <si>
    <t>WAI organizational structure and Working Group charters, process, and participation.</t>
  </si>
  <si>
    <t>How do I contact someone at WAI for a presentation, meeting or other event?</t>
  </si>
  <si>
    <t>Do browsers, CMS, and user devices have accessibility requirements – if so what are they?</t>
  </si>
  <si>
    <t>How are documents and guidelines developed, approved, and endorsed at WAI (W3C)?</t>
  </si>
  <si>
    <t>Where can I find resources on the various WAI guidelines and how they relate to one another?</t>
  </si>
  <si>
    <t>Technology specific information (ie, accessibility aspects of style sheets, SVG technology/techniques, HTML5, proprietary non-W3C products, etc)</t>
  </si>
  <si>
    <t>How do I choose a level of conformance to WCAG2?</t>
  </si>
  <si>
    <t>Technical specifications of web accessibility.</t>
  </si>
  <si>
    <t>Does WAI provide materials for accessibility training? Where can I find them and what are the conditions for use?</t>
  </si>
  <si>
    <t>How can I contribute to the work of WAI?</t>
  </si>
  <si>
    <t>What are the laws or policies for accessibility in my country? in other countries?</t>
  </si>
  <si>
    <t>Seeking support to convince others to make web sites and applications accessible.</t>
  </si>
  <si>
    <t>Information on how people with disabilities access and use web pages. Guide to fix accessibility problems on my web site.</t>
  </si>
  <si>
    <t>Other than WCAG, are there other applicable standards?</t>
  </si>
  <si>
    <t>Instructions for creating a specific web components in an accessible way.</t>
  </si>
  <si>
    <t>Introduction to the what, who, why, how of web accessibility.</t>
  </si>
  <si>
    <t>Definition and measurement criteria for accessibility from the W3C, the standards maker for the web.</t>
  </si>
  <si>
    <t>How do I perform human or manual evaluations of web pages and applications?</t>
  </si>
  <si>
    <t>Accessibility support based on my role in the web development life cycle.</t>
  </si>
  <si>
    <t>I have heard of a new resource from WAI and want to find it.</t>
  </si>
  <si>
    <t>Information on mobile accessibility.</t>
  </si>
  <si>
    <t>What tools are available for unit-testing / page testing / site testing for accessibility?</t>
  </si>
  <si>
    <t>Average</t>
  </si>
  <si>
    <t>% Opinions</t>
  </si>
  <si>
    <t>Other Tasks?</t>
  </si>
  <si>
    <t>Information about testing accessible tables without AT like jaws.</t>
  </si>
  <si>
    <t>French resources</t>
  </si>
  <si>
    <t>More examples and tutorials</t>
  </si>
  <si>
    <t>Schematic Resume of accessibility, how to, etc.</t>
  </si>
  <si>
    <t>Case study with all disability</t>
  </si>
  <si>
    <t>We're always looking for data on how folks with disabilities use their devices (including desktops). The only information we have is WebAIM's screen reader survey. Even that survey is biased towards advanced users in the accessibility community. We need sufficient techniques and failures for mobile including iOS and Android. How have browsers adopted ARIA 1.1? What is the support for ARIA on mobile (Safari and Chrome)? What about how to build accessible widgets for native mobile apps?</t>
  </si>
  <si>
    <t>How do I perform human or manual evaluations of web pages and other software?</t>
  </si>
  <si>
    <t>How can I participate in WAI?</t>
  </si>
  <si>
    <t>Does WAI offer or list training provided by others on web accessibility??</t>
  </si>
  <si>
    <t>Transform guidelines into easy to use checklists.</t>
  </si>
  <si>
    <t>Pointers on leveraging other established fields to advance accessibility, e.g., usability, design, performance, SEO, business analysis, quality assurance, organisational behaviour, risk management.</t>
  </si>
  <si>
    <t>How to use specific accessibility tools (ie screen readers) to perform accessibility checks. Not really applicable to this group but maybe pointing towards trainings available?</t>
  </si>
  <si>
    <t>Up-to-date case studies detailing the benefits companies have seen from improving digital accessibility</t>
  </si>
  <si>
    <t>There are some widgets that are not accessible as per DHTML Style Guide Working Group specifications. For Example select box /combo box is not accessible as per DHTML Style Guide Working Group. As result of this I hear from many developers this how it is working in the WAI examples.</t>
  </si>
  <si>
    <t>I like to have quick access to the WCAG 2.0 Quick Reference Guide - it's pretty much my bible</t>
  </si>
  <si>
    <t>Find the way to recognize people to be an authorized web acccessibility certifier. Today some people "certifies" web sites as being accessible but they are not. There should be a career path to train certifiers and they should be recognized an authorized by WAI.</t>
  </si>
  <si>
    <t>Clearer direction on the use of ARIA</t>
  </si>
  <si>
    <t>Contact info for working groups.</t>
  </si>
  <si>
    <t>+ Where can I find a checklist of what to look for and a comparison of [testing] tools?</t>
  </si>
  <si>
    <t xml:space="preserve">I know the organization can only do so much and it is appreciated. It would be nice to have a section for each aria attribute that lists which browsers and assistive technologies recognize it. I know this would take additional resources. But maybe us as a community can give input and list our findings and code. </t>
  </si>
  <si>
    <t xml:space="preserve">Under the "Web Accessibility Tutorials" it would be nice to have a section to address all accessible html elements. A comprehensive list of html elements and any associated aria attribute for that element. </t>
  </si>
  <si>
    <t xml:space="preserve">For instance there can be a button section that lists an accessible native &lt;button&gt; then lists variations of aria attributes that can be used with that element. Also including a custom coded version and what is needed for it to be accessible. </t>
  </si>
  <si>
    <t>I have started to build this internally for our developers and it seems to be successful. An additional piece of content I have included was the reading order for the associated attributes for the element. This seems to really be useful for the developers.</t>
  </si>
  <si>
    <t>I know you have them broken down into form concepts, labeling controls, etc. but being able to point a developer to the specific element/control would be very helpful.</t>
  </si>
  <si>
    <t>Other</t>
  </si>
  <si>
    <t>Teacher/trainer/ceo</t>
  </si>
  <si>
    <t>All of the above. My role requires me to wear many hats.</t>
  </si>
  <si>
    <t>Web Accessibility Specialist</t>
  </si>
  <si>
    <t>Front End Web Development Student</t>
  </si>
  <si>
    <t>PhD Student in Computer Science with Web Accessibility as theme.</t>
  </si>
  <si>
    <t>tester</t>
  </si>
  <si>
    <t>Tester</t>
  </si>
  <si>
    <t>In a customer service role.</t>
  </si>
  <si>
    <t>I'm an coordinator. I mainly use WAI to look for resources to send to designer and developer. Most used are the perspectives, basics, tips, and tutorials. I tried really hard to use the evaluation module but couldn't customise it to my needs and had to sadly give up the cool tool.</t>
  </si>
  <si>
    <t>Accessibility Technician</t>
  </si>
  <si>
    <t>IT Accessibility Specialist- I help campus web folks with website accessibility.</t>
  </si>
  <si>
    <t>Assistive Technology Support</t>
  </si>
  <si>
    <t>I advise on digital accessibility within my company</t>
  </si>
  <si>
    <t>Accessibility Testing and remediation specialist</t>
  </si>
  <si>
    <t>I provide advice and guidance to other staff - including content providers, developers, designers etc</t>
  </si>
  <si>
    <t>Teacher</t>
  </si>
  <si>
    <t>Web accessibility auditor</t>
  </si>
  <si>
    <t>Accessibility consultant/SME</t>
  </si>
  <si>
    <t>Accessibility Expert</t>
  </si>
  <si>
    <t>Accessibility guidance for all of the above - including administrator, where I spend my team doing unpleasant stuff like risk management analyses to figure out if a specific task is worth the cost …</t>
  </si>
  <si>
    <t>Assessing accessibility of web sites and web applications - looking for specific standards</t>
  </si>
  <si>
    <t>Mostly I am looking for additional developer content for specific interactions. Since I deal with accessibility on all levels I also search for various content pertaining to specific roles such as writers, ux, managers, product owners, etc.</t>
  </si>
  <si>
    <t>Primarily in the role of tester and advisor regarding possible solutions to problems.</t>
  </si>
  <si>
    <t>Accessibility Education</t>
  </si>
  <si>
    <t>A11y Consultant</t>
  </si>
  <si>
    <t>Somehow all of the above.</t>
  </si>
  <si>
    <t>Experience with accessibility</t>
  </si>
  <si>
    <t>Expert</t>
  </si>
  <si>
    <t>Fairly advanced</t>
  </si>
  <si>
    <t>Moderate</t>
  </si>
  <si>
    <t>Beginner</t>
  </si>
  <si>
    <t>Fairly Advanced</t>
  </si>
  <si>
    <t>What do you like most about the WAI web site?</t>
  </si>
  <si>
    <t>The ease of use - especially the Getting Started section. I work with various roles helping them understand web accessibility and WCAG. The Getting Started section seems to be very understandable for all roles I work with, and helps them find a lot of information without having to ask for my help.</t>
  </si>
  <si>
    <t>It's the horse's mouth, as it were.</t>
  </si>
  <si>
    <t>The WAI-ARIA authoring practices have been my go-to for several years. We get many inquiries on how to develop, for example, a date picker or combo box. The design patterns are very helpful. The empathy videos are pretty neat, too, and I feel they should have a portion of the spotlight.</t>
  </si>
  <si>
    <t>Through instructions and examples</t>
  </si>
  <si>
    <t>The simplicity and the table of contents being a different color than the main article.</t>
  </si>
  <si>
    <t>Completeness</t>
  </si>
  <si>
    <t>A lot of information about web accessibility, very detailed and rich.</t>
  </si>
  <si>
    <t>It has a plethora of resources to help me build my case. Some resources, however, are not made evident unless I conduct a search.</t>
  </si>
  <si>
    <t>training materials</t>
  </si>
  <si>
    <t>Information</t>
  </si>
  <si>
    <t>Love the checklist and tutorials - gives people just enough reason and knowledge to start, and gives them a push with the how-to's by showing them how to apply WCAG.</t>
  </si>
  <si>
    <t>Provides solid outlines for web accessibility and resources for checking pages</t>
  </si>
  <si>
    <t>tutorials and list of tools</t>
  </si>
  <si>
    <t>Comprehensive resources</t>
  </si>
  <si>
    <t>Volume of information</t>
  </si>
  <si>
    <t>It is extremely detailed.</t>
  </si>
  <si>
    <t>It's a useful one-stop place, where I know the information is reliable and from a reputable source</t>
  </si>
  <si>
    <t>It is good for beginners to learn about WAI</t>
  </si>
  <si>
    <t>practical content</t>
  </si>
  <si>
    <t>Gives all the rule set for both mobile and desktop.</t>
  </si>
  <si>
    <t>Once familiar with it, there are a ton of resources.q</t>
  </si>
  <si>
    <t>Organisation of global navigation - I can easily find the information most relevant to me in the current structure</t>
  </si>
  <si>
    <t>filter guidelines by level, eg AAA</t>
  </si>
  <si>
    <t>The content of the whole website is really interesting</t>
  </si>
  <si>
    <t>How it is distributed.</t>
  </si>
  <si>
    <t>Organization and navigation</t>
  </si>
  <si>
    <t>The news on new WAI activities. The way that the "skip to content" link is always visible but non-intrusive.</t>
  </si>
  <si>
    <t>I can find a lot of useful information. Maybe some of that must be updated.</t>
  </si>
  <si>
    <t>Any concrete examples of accessible widget patterns where I can then fire us a screen reader and experience how an accessible experience is supposed to sound.</t>
  </si>
  <si>
    <t>Everything is there if you can find it. Zakim bridge photo. ;)</t>
  </si>
  <si>
    <t>it is reasonably stable</t>
  </si>
  <si>
    <t>Guidelines and Techniques</t>
  </si>
  <si>
    <t>The WAI web site is essential as a reference. I couldn't do my work without it.</t>
  </si>
  <si>
    <t>The amount of information and content is great through it can be very overwhelming to many users even developers. I try to take a subset of the content and break it down into digestible pieces for various roles.</t>
  </si>
  <si>
    <t>Te breadth and depth of information</t>
  </si>
  <si>
    <t>I find it an excellent jumping off point for finding basic information regarding standards and techniques. It is often where I begin when researching a perplexing problem.</t>
  </si>
  <si>
    <t>I like the fact that there are many resources that help a very wide variety of people learn, understand, and implement accessibility.</t>
  </si>
  <si>
    <t>I also like that there are links (with details) from one resource to others that are relevant.</t>
  </si>
  <si>
    <t>I like the left-hand navigation (menu) panel which provides a clear list of links I use to access what I need.</t>
  </si>
  <si>
    <t>It's ease of use. The tutorial areas are in layman's terms. Features that give new developers a good start for accessible design.</t>
  </si>
  <si>
    <t>nothing really.</t>
  </si>
  <si>
    <t>The content, perspectives videos, tutorials</t>
  </si>
  <si>
    <t>What do you like least about it?</t>
  </si>
  <si>
    <t>It looks dated, which undermines the message.</t>
  </si>
  <si>
    <t>I haven't found anything that I dislike about the website.</t>
  </si>
  <si>
    <t>Hard to navigate. Never have gotten my head around where stuff is and where stuff is in relation to other stuff. I end up lucking across particularly useful areas and bookmarking them.</t>
  </si>
  <si>
    <t>The navigation structure. There is an onslaught of links and sections that make the content difficult to read and follow. There is so much on that intro page that it makes it nearly impossible to know where to go next. We need to guide a user, especially one that is just beginning. I don't feel comfortable sending people to this intro page to get a better understanding of WAI, WAI-ARIA, and WCAG for this very reason. I have to cherry-pick different pages to send.</t>
  </si>
  <si>
    <t>it can be quite overwhelming at first. it would be great to figure out a way to include a getting started page where folks can enter without being overwhelmed.</t>
  </si>
  <si>
    <t>The blockiness, reminds me of a spam ad.</t>
  </si>
  <si>
    <t>Navigation</t>
  </si>
  <si>
    <t>Some important and relevant information sometimes are hidden.</t>
  </si>
  <si>
    <t>WCAG guidelines quick reference is not real usable. It makes me feel overwhelmed.</t>
  </si>
  <si>
    <t>materials on code</t>
  </si>
  <si>
    <t>Navigation is poor and things are hard to find</t>
  </si>
  <si>
    <t>Most of the pages are overwhelming walls of text. E.g., if I hadn't been looking closely to answer this survey, I wouldn't know that there is well fleshed-out section on building business case. Need something for majority of us who are visual learners and page scanners. &lt;https://www.nngroup.com/articles/how-users-read-on-the-web/&gt;</t>
  </si>
  <si>
    <t>Not particularly crazy about the homepage, visually.</t>
  </si>
  <si>
    <t>Somewhat hard to find things</t>
  </si>
  <si>
    <t>Color scheme - it's a little jarring, especially combined with the amount of info on the home page</t>
  </si>
  <si>
    <t>A lot of the material is very old. Even if it is current, the dates on some of the documents make it seem very old. The design also looks very dated. This may not seem important, but when I am trying to convince designers that design and a11y can happily co-exist, it is really helpful to work with materials that have a newer and sleeker design.</t>
  </si>
  <si>
    <t>Some of the content feels a little out of date</t>
  </si>
  <si>
    <t>hard to find the most useful information needed.</t>
  </si>
  <si>
    <t>The site design. It has a lot of information that it can be overwhelming. The information is not designed so that they are easy to follow, especially for me as a beginner trying to learn more about accessibility.</t>
  </si>
  <si>
    <t>There is lot of content in it. It would be better if there is rule and example for each rule set. Also have examples for different widgets and make sure the links (for examples) are accessible. I see few examples are not accessible. The explanation about using various Aria roles and Characteristics etc is not easily understandable to all users.</t>
  </si>
  <si>
    <t>Not beginner friendly.</t>
  </si>
  <si>
    <t>Not a fan of the red-brown colour used for headings! While it meets WCAG criteria, it's not aesthetically pleasing with the blue elements</t>
  </si>
  <si>
    <t>need more practical examples regarding content writing. there is plenty on back-end/code but not much on content</t>
  </si>
  <si>
    <t>This website doesn't have a search box.</t>
  </si>
  <si>
    <t>It is not translated to other languages.</t>
  </si>
  <si>
    <t>It may be a little overloaded. I should prefer a ligthter desing that makes finding information</t>
  </si>
  <si>
    <t>Design is outdated. Navigation seems complicated for people not used to the site (my students).</t>
  </si>
  <si>
    <t>Some times is not easy to find information.</t>
  </si>
  <si>
    <t>Hard to find information. Some information appears to be outdated. Takes too many clicks to get to the information.</t>
  </si>
  <si>
    <t>Hierarchical structure, lack of powerful search function. Dated design. Blue and orange color design.</t>
  </si>
  <si>
    <t>navigating it</t>
  </si>
  <si>
    <t>It can be overwhelming to many users but that is the nature of providing comprehensive content.</t>
  </si>
  <si>
    <t>Visual aspects - confusing and must wade through too much text and outdated information.</t>
  </si>
  <si>
    <t>I often find it challenging to narrow down the topic of my quest.</t>
  </si>
  <si>
    <t>The navigation is too complex and not well defined. Could the pages be organized by type so that I can narrow down the type of information I am looking for.</t>
  </si>
  <si>
    <t>The look and feel is outdated. Not interesting to read. Add more graphics and images for visual learners.</t>
  </si>
  <si>
    <t>Currency of some of the information available, for example the Reporting Template, which was last updated in 2002, has references to WCAG 1.0 not WCAG 2.0. This is likely to be confusing to people trying to find out more about WCAG.</t>
  </si>
  <si>
    <t>Nothing that I can think of. So many improvements have been made already!</t>
  </si>
  <si>
    <t>the look and feel, the navigation, the overuse of long sentences and paragraphs versus bullet points and diagrams.</t>
  </si>
  <si>
    <t>The visual layout and design, that many pages are not mobile-friendly, that it is hard to find out what content to access</t>
  </si>
  <si>
    <t>If you could change one thing, what would it be?</t>
  </si>
  <si>
    <t>The site design.</t>
  </si>
  <si>
    <t>UX design, better explanation with videos, comics, infographic, charts, diagram, schematic... More clear</t>
  </si>
  <si>
    <t>More coherent site structure</t>
  </si>
  <si>
    <t>I would add more demos and update the ones that are currently there. Each of the design patterns contain outdated Open Ajax Alliance and Dojo demos. These techniques may have been useful several years ago, but we need an update, especially for mobile and responsive web.</t>
  </si>
  <si>
    <t>creating a simple page for first timers</t>
  </si>
  <si>
    <t>Change the Table of Contents to vertical banner.</t>
  </si>
  <si>
    <t>Organize the WCAG Techiques into a downloadabel ebook for offline use</t>
  </si>
  <si>
    <t>The organization/structure of information.</t>
  </si>
  <si>
    <t>organization</t>
  </si>
  <si>
    <t>Navigation, make it easier to find things</t>
  </si>
  <si>
    <t>Asking for the moon: revise the information architecture to make information more findable. I have a feeling that a lot helpful information is buried.</t>
  </si>
  <si>
    <t>Consider layout of homepage so it doesn't appear to be as busy.</t>
  </si>
  <si>
    <t>Better search capabilities</t>
  </si>
  <si>
    <t>Streamline the homepage so it's not so cluttered</t>
  </si>
  <si>
    <t>Clarify which documents are current/in progress/to come/deprecated.</t>
  </si>
  <si>
    <t>More up-to-date case studies</t>
  </si>
  <si>
    <t>To make all the websites around the world accessible to everyone</t>
  </si>
  <si>
    <t>The homepage design. I would make it simpler and easier to navigate.</t>
  </si>
  <si>
    <t>Sometimes I encounter number of draft versions and don't understand which one to use.</t>
  </si>
  <si>
    <t>Also please create an alternative document giving brief information about the rules and examples , Deprecated code in HTML etc</t>
  </si>
  <si>
    <t>Before the "highlights" section, provide a brief welcome/hand holding blurb. While it may be repetitive, people probably reading the page, would ignore the sidebar until skimming the main contentq</t>
  </si>
  <si>
    <t>See comment in point 7</t>
  </si>
  <si>
    <t>Have case studies on experiences of organisations trying to make their content accessible (not just the HTML etc)</t>
  </si>
  <si>
    <t>Translate to Spanish :-)</t>
  </si>
  <si>
    <t>Include a search box</t>
  </si>
  <si>
    <t>Overall design</t>
  </si>
  <si>
    <t>To structure information in a more friendly way.</t>
  </si>
  <si>
    <t>Use language that is understandable - not vague and overly technical. Use real world examples.</t>
  </si>
  <si>
    <t>Ditch the left Nav and make it easier to search.</t>
  </si>
  <si>
    <t>Stop organising it around the pathways that were assumed when WAI started each work item, and start organising it around the various tasks, from W3C administration stuff to finding comparative rating information, that people actually do and therefore understand.</t>
  </si>
  <si>
    <t>I wish the content had a better relationship to easier find information.</t>
  </si>
  <si>
    <t>Cleaner design, current, relevant content (OK that's two things, but they are equally important in my view)</t>
  </si>
  <si>
    <t>I would love a stronger ability to search.</t>
  </si>
  <si>
    <t>Update the look of the site. Making it look more modern will give it credibility.</t>
  </si>
  <si>
    <t>Improve the currency of the data on the site, for example remove references to WCAG 1.0 or move it to a Where Have We Come From / History link so people are less likely to be confused.</t>
  </si>
  <si>
    <t>the first impression</t>
  </si>
  <si>
    <t>The WAI website ;-)</t>
  </si>
  <si>
    <t>Anyone left out?</t>
  </si>
  <si>
    <t>Me, evidently</t>
  </si>
  <si>
    <t>Users with motor and cognitive impairments likely have difficulty navigating the shear size and complexity of the WAI website. I realize there is much to get through, but even for a seasoned professional finding something is a daunting task. Focusing on guideline 2.4 Navigable should be the first priority.</t>
  </si>
  <si>
    <t>user experience testers</t>
  </si>
  <si>
    <t>Not at this time</t>
  </si>
  <si>
    <t>Computing students/academic researchers &amp; lecturers</t>
  </si>
  <si>
    <t>not sure</t>
  </si>
  <si>
    <t>I think that all groups of people are included.</t>
  </si>
  <si>
    <t>I think that "Teaching professionals" are left out (according to question 4)</t>
  </si>
  <si>
    <t>I don't think in any at this time.</t>
  </si>
  <si>
    <t>me, probably. People who know accessibility, but not the WAI site organisation.</t>
  </si>
  <si>
    <t xml:space="preserve">I do have a question about when new content such as aria attributes are added. How does this new information get relayed to screen reader users? I was in a conference recently where the presenter was giving examples of aria usage of not so common attributes and a screen reader user had no idea what this aria attribute meant. </t>
  </si>
  <si>
    <t>Sometimes when I am coding or giving recommendations I will use what we call screen reader only text which we use css to control. I use it in situations where there is not necessarily a proper aria attribute that makes sense or the attribute is recognized by various browsers. I feel that using this screen reader only text will give a much better intuitive experience for the screen reader user.</t>
  </si>
  <si>
    <t>I am not sure the intent of your question, but clearer guidelines for people with low vision and cognitive impairments would be very helpful.</t>
  </si>
  <si>
    <t>There will always be someone whose unique needs are not addressed.</t>
  </si>
  <si>
    <t>I think there is a possibility to be more developer friendly.</t>
  </si>
  <si>
    <t>Column1</t>
  </si>
  <si>
    <t>1</t>
  </si>
  <si>
    <t>2</t>
  </si>
  <si>
    <t>3</t>
  </si>
  <si>
    <t>4</t>
  </si>
  <si>
    <t>5</t>
  </si>
  <si>
    <t>6</t>
  </si>
  <si>
    <t>7</t>
  </si>
  <si>
    <t>8</t>
  </si>
  <si>
    <t>9</t>
  </si>
  <si>
    <t>Total Opinions2</t>
  </si>
  <si>
    <t>Average3</t>
  </si>
  <si>
    <t>% Opinions4</t>
  </si>
  <si>
    <t>Std Dev5</t>
  </si>
  <si>
    <t>True Average</t>
  </si>
  <si>
    <t>0</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</si>
</sst>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2"/>
      <color theme="1"/>
      <name val="Calibri"/>
      <family val="2"/>
      <scheme val="minor"/>
    </font>
    <font>
      <sz val="12"/>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4">
    <xf numFmtId="0" fontId="0" fillId="0" borderId="0" xfId="0"/>
    <xf numFmtId="9" fontId="0" fillId="0" borderId="0" xfId="1" applyFont="1"/>
    <xf numFmtId="2" fontId="0" fillId="0" borderId="0" xfId="0" applyNumberFormat="1"/>
    <xf numFmtId="0" fontId="0" fillId="0" borderId="0" xfId="0" applyAlignment="1">
      <alignment wrapText="1"/>
    </xf>
  </cellXfs>
  <cellStyles count="2">
    <cellStyle name="Normal" xfId="0" builtinId="0"/>
    <cellStyle name="Percent" xfId="1" builtinId="5"/>
  </cellStyles>
  <dxfs count="8">
    <dxf>
      <numFmt numFmtId="2" formatCode="0.00"/>
    </dxf>
    <dxf>
      <numFmt numFmtId="2" formatCode="0.00"/>
    </dxf>
    <dxf>
      <font>
        <b val="0"/>
        <i val="0"/>
        <strike val="0"/>
        <condense val="0"/>
        <extend val="0"/>
        <outline val="0"/>
        <shadow val="0"/>
        <u val="none"/>
        <vertAlign val="baseline"/>
        <sz val="12"/>
        <color theme="1"/>
        <name val="Calibri"/>
        <scheme val="minor"/>
      </font>
    </dxf>
    <dxf>
      <numFmt numFmtId="2" formatCode="0.00"/>
    </dxf>
    <dxf>
      <numFmt numFmtId="2" formatCode="0.00"/>
    </dxf>
    <dxf>
      <numFmt numFmtId="2" formatCode="0.00"/>
    </dxf>
    <dxf>
      <font>
        <b val="0"/>
        <i val="0"/>
        <strike val="0"/>
        <condense val="0"/>
        <extend val="0"/>
        <outline val="0"/>
        <shadow val="0"/>
        <u val="none"/>
        <vertAlign val="baseline"/>
        <sz val="12"/>
        <color theme="1"/>
        <name val="Calibri"/>
        <scheme val="minor"/>
      </font>
    </dxf>
    <dxf>
      <numFmt numFmtId="2" formatCode="0.00"/>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_rels/chart3.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Rankings!$B$29</c:f>
              <c:strCache>
                <c:ptCount val="1"/>
                <c:pt idx="0">
                  <c:v>Average</c:v>
                </c:pt>
              </c:strCache>
            </c:strRef>
          </c:tx>
          <c:spPr>
            <a:solidFill>
              <a:schemeClr val="accent1"/>
            </a:solidFill>
            <a:ln>
              <a:noFill/>
            </a:ln>
            <a:effectLst/>
          </c:spPr>
          <c:invertIfNegative val="0"/>
          <c:cat>
            <c:strRef>
              <c:f>Rankings!$A$30:$A$54</c:f>
              <c:strCache>
                <c:ptCount val="25"/>
                <c:pt idx="0">
                  <c:v>Looking for a job at WAI.</c:v>
                </c:pt>
                <c:pt idx="1">
                  <c:v>How do I contact someone at WAI for a presentation, meeting or other event?</c:v>
                </c:pt>
                <c:pt idx="2">
                  <c:v>How are documents and guidelines developed, approved, and endorsed at WAI (W3C)?</c:v>
                </c:pt>
                <c:pt idx="3">
                  <c:v>WAI organizational structure and Working Group charters, process, and participation.</c:v>
                </c:pt>
                <c:pt idx="4">
                  <c:v>Other than WCAG, are there other applicable standards?</c:v>
                </c:pt>
                <c:pt idx="5">
                  <c:v>How do I choose a level of conformance to WCAG2?</c:v>
                </c:pt>
                <c:pt idx="6">
                  <c:v>How can I contribute to the work of WAI?</c:v>
                </c:pt>
                <c:pt idx="7">
                  <c:v>I have heard of a new resource from WAI and want to find it.</c:v>
                </c:pt>
                <c:pt idx="8">
                  <c:v>Web accessibility policy development for companies, government agencies, academic institutions, etc.</c:v>
                </c:pt>
                <c:pt idx="9">
                  <c:v>Do browsers, CMS, and user devices have accessibility requirements – if so what are they?</c:v>
                </c:pt>
                <c:pt idx="10">
                  <c:v>Accessibility support based on my role in the web development life cycle.</c:v>
                </c:pt>
                <c:pt idx="11">
                  <c:v>Does WAI provide materials for accessibility training? Where can I find them and what are the conditions for use?</c:v>
                </c:pt>
                <c:pt idx="12">
                  <c:v>What are the laws or policies for accessibility in my country? in other countries?</c:v>
                </c:pt>
                <c:pt idx="13">
                  <c:v>Seeking support to convince others to make web sites and applications accessible.</c:v>
                </c:pt>
                <c:pt idx="14">
                  <c:v>Introduction to the what, who, why, how of web accessibility.</c:v>
                </c:pt>
                <c:pt idx="15">
                  <c:v>What tools are available for unit-testing / page testing / site testing for accessibility?</c:v>
                </c:pt>
                <c:pt idx="16">
                  <c:v>Where can I find resources on the various WAI guidelines and how they relate to one another?</c:v>
                </c:pt>
                <c:pt idx="17">
                  <c:v>Information on how people with disabilities access and use web pages. Guide to fix accessibility problems on my web site.</c:v>
                </c:pt>
                <c:pt idx="18">
                  <c:v>Technology specific information (ie, accessibility aspects of style sheets, SVG technology/techniques, HTML5, proprietary non-W3C products, etc)</c:v>
                </c:pt>
                <c:pt idx="19">
                  <c:v>Definition and measurement criteria for accessibility from the W3C, the standards maker for the web.</c:v>
                </c:pt>
                <c:pt idx="20">
                  <c:v>Technical specifications of web accessibility.</c:v>
                </c:pt>
                <c:pt idx="21">
                  <c:v>Instructions for creating a specific web components in an accessible way.</c:v>
                </c:pt>
                <c:pt idx="22">
                  <c:v>Information on mobile accessibility.</c:v>
                </c:pt>
                <c:pt idx="23">
                  <c:v>How do I perform human or manual evaluations of web pages and applications?</c:v>
                </c:pt>
                <c:pt idx="24">
                  <c:v>What are the most common accessibility problems on websites, and how do I fix them?</c:v>
                </c:pt>
              </c:strCache>
            </c:strRef>
          </c:cat>
          <c:val>
            <c:numRef>
              <c:f>Rankings!$B$30:$B$54</c:f>
              <c:numCache>
                <c:formatCode>0.00</c:formatCode>
                <c:ptCount val="25"/>
                <c:pt idx="0">
                  <c:v>2.6</c:v>
                </c:pt>
                <c:pt idx="1">
                  <c:v>3.6</c:v>
                </c:pt>
                <c:pt idx="2">
                  <c:v>5.7</c:v>
                </c:pt>
                <c:pt idx="3">
                  <c:v>5.8</c:v>
                </c:pt>
                <c:pt idx="4">
                  <c:v>7.3</c:v>
                </c:pt>
                <c:pt idx="5">
                  <c:v>7.5</c:v>
                </c:pt>
                <c:pt idx="6">
                  <c:v>8.6</c:v>
                </c:pt>
                <c:pt idx="7">
                  <c:v>8.9</c:v>
                </c:pt>
                <c:pt idx="8">
                  <c:v>11.1</c:v>
                </c:pt>
                <c:pt idx="9">
                  <c:v>11.1</c:v>
                </c:pt>
                <c:pt idx="10">
                  <c:v>12.2</c:v>
                </c:pt>
                <c:pt idx="11">
                  <c:v>12.3</c:v>
                </c:pt>
                <c:pt idx="12">
                  <c:v>13.2</c:v>
                </c:pt>
                <c:pt idx="13">
                  <c:v>15.0</c:v>
                </c:pt>
                <c:pt idx="14">
                  <c:v>17.4</c:v>
                </c:pt>
                <c:pt idx="15">
                  <c:v>18.0</c:v>
                </c:pt>
                <c:pt idx="16">
                  <c:v>18.6</c:v>
                </c:pt>
                <c:pt idx="17">
                  <c:v>18.6</c:v>
                </c:pt>
                <c:pt idx="18">
                  <c:v>20.3</c:v>
                </c:pt>
                <c:pt idx="19">
                  <c:v>20.3</c:v>
                </c:pt>
                <c:pt idx="20">
                  <c:v>24.7</c:v>
                </c:pt>
                <c:pt idx="21">
                  <c:v>25.0</c:v>
                </c:pt>
                <c:pt idx="22">
                  <c:v>25.7</c:v>
                </c:pt>
                <c:pt idx="23">
                  <c:v>25.8</c:v>
                </c:pt>
                <c:pt idx="24">
                  <c:v>27.0</c:v>
                </c:pt>
              </c:numCache>
            </c:numRef>
          </c:val>
        </c:ser>
        <c:dLbls>
          <c:showLegendKey val="0"/>
          <c:showVal val="0"/>
          <c:showCatName val="0"/>
          <c:showSerName val="0"/>
          <c:showPercent val="0"/>
          <c:showBubbleSize val="0"/>
        </c:dLbls>
        <c:gapWidth val="182"/>
        <c:axId val="2118219152"/>
        <c:axId val="2132492368"/>
      </c:barChart>
      <c:catAx>
        <c:axId val="21182191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132492368"/>
        <c:crosses val="autoZero"/>
        <c:auto val="1"/>
        <c:lblAlgn val="ctr"/>
        <c:lblOffset val="100"/>
        <c:noMultiLvlLbl val="0"/>
      </c:catAx>
      <c:valAx>
        <c:axId val="2132492368"/>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8219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cat>
            <c:strRef>
              <c:f>Experience!$B$1:$B$4</c:f>
              <c:strCache>
                <c:ptCount val="4"/>
                <c:pt idx="0">
                  <c:v>Expert</c:v>
                </c:pt>
                <c:pt idx="1">
                  <c:v>Fairly Advanced</c:v>
                </c:pt>
                <c:pt idx="2">
                  <c:v>Moderate</c:v>
                </c:pt>
                <c:pt idx="3">
                  <c:v>Beginner</c:v>
                </c:pt>
              </c:strCache>
            </c:strRef>
          </c:cat>
          <c:val>
            <c:numRef>
              <c:f>Experience!$C$1:$C$4</c:f>
              <c:numCache>
                <c:formatCode>General</c:formatCode>
                <c:ptCount val="4"/>
                <c:pt idx="0">
                  <c:v>15.0</c:v>
                </c:pt>
                <c:pt idx="1">
                  <c:v>19.0</c:v>
                </c:pt>
                <c:pt idx="2">
                  <c:v>12.0</c:v>
                </c:pt>
                <c:pt idx="3">
                  <c:v>6.0</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Experience!$B$1:$B$4</c:f>
              <c:strCache>
                <c:ptCount val="4"/>
                <c:pt idx="0">
                  <c:v>Expert</c:v>
                </c:pt>
                <c:pt idx="1">
                  <c:v>Fairly Advanced</c:v>
                </c:pt>
                <c:pt idx="2">
                  <c:v>Moderate</c:v>
                </c:pt>
                <c:pt idx="3">
                  <c:v>Beginner</c:v>
                </c:pt>
              </c:strCache>
            </c:strRef>
          </c:cat>
          <c:val>
            <c:numRef>
              <c:f>Experience!$C$1:$C$4</c:f>
              <c:numCache>
                <c:formatCode>General</c:formatCode>
                <c:ptCount val="4"/>
                <c:pt idx="0">
                  <c:v>15.0</c:v>
                </c:pt>
                <c:pt idx="1">
                  <c:v>19.0</c:v>
                </c:pt>
                <c:pt idx="2">
                  <c:v>12.0</c:v>
                </c:pt>
                <c:pt idx="3">
                  <c:v>6.0</c:v>
                </c:pt>
              </c:numCache>
            </c:numRef>
          </c:val>
        </c:ser>
        <c:dLbls>
          <c:showLegendKey val="0"/>
          <c:showVal val="0"/>
          <c:showCatName val="0"/>
          <c:showSerName val="0"/>
          <c:showPercent val="0"/>
          <c:showBubbleSize val="0"/>
        </c:dLbls>
        <c:gapWidth val="219"/>
        <c:overlap val="-27"/>
        <c:axId val="2134462848"/>
        <c:axId val="2134466288"/>
      </c:barChart>
      <c:catAx>
        <c:axId val="2134462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2134466288"/>
        <c:crosses val="autoZero"/>
        <c:auto val="1"/>
        <c:lblAlgn val="ctr"/>
        <c:lblOffset val="100"/>
        <c:noMultiLvlLbl val="0"/>
      </c:catAx>
      <c:valAx>
        <c:axId val="2134466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44628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 Id="rId2"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88900</xdr:rowOff>
    </xdr:from>
    <xdr:to>
      <xdr:col>8</xdr:col>
      <xdr:colOff>641350</xdr:colOff>
      <xdr:row>45</xdr:row>
      <xdr:rowOff>25400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381000</xdr:colOff>
      <xdr:row>1</xdr:row>
      <xdr:rowOff>25400</xdr:rowOff>
    </xdr:from>
    <xdr:to>
      <xdr:col>12</xdr:col>
      <xdr:colOff>25400</xdr:colOff>
      <xdr:row>29</xdr:row>
      <xdr:rowOff>12700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139700</xdr:colOff>
      <xdr:row>1</xdr:row>
      <xdr:rowOff>63500</xdr:rowOff>
    </xdr:from>
    <xdr:to>
      <xdr:col>21</xdr:col>
      <xdr:colOff>304800</xdr:colOff>
      <xdr:row>29</xdr:row>
      <xdr:rowOff>101600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 displayName="Table1" ref="A1:R27" totalsRowShown="0">
  <autoFilter ref="A1:R27"/>
  <sortState ref="A2:R27">
    <sortCondition descending="1" ref="D1:D27"/>
  </sortState>
  <tableColumns count="18">
    <tableColumn id="1" name="Column1"/>
    <tableColumn id="3" name="Average" dataDxfId="7"/>
    <tableColumn id="4" name="% Opinions" dataDxfId="6" dataCellStyle="Percent"/>
    <tableColumn id="5" name="True Average" dataDxfId="5"/>
    <tableColumn id="15" name="0" dataDxfId="4"/>
    <tableColumn id="6" name="1"/>
    <tableColumn id="7" name="2"/>
    <tableColumn id="8" name="3"/>
    <tableColumn id="9" name="4"/>
    <tableColumn id="10" name="5"/>
    <tableColumn id="11" name="6"/>
    <tableColumn id="12" name="7"/>
    <tableColumn id="13" name="8"/>
    <tableColumn id="14" name="9"/>
    <tableColumn id="16" name="Total Opinions2">
      <calculatedColumnFormula>SUM(F2:N2)</calculatedColumnFormula>
    </tableColumn>
    <tableColumn id="17" name="Average3" dataDxfId="3">
      <calculatedColumnFormula>O2/9</calculatedColumnFormula>
    </tableColumn>
    <tableColumn id="18" name="% Opinions4" dataDxfId="2" dataCellStyle="Percent">
      <calculatedColumnFormula>O2/52</calculatedColumnFormula>
    </tableColumn>
    <tableColumn id="19" name="Std Dev5" dataDxfId="1">
      <calculatedColumnFormula>STDEVP(F2:N2)</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id="2" name="Table2" displayName="Table2" ref="A29:B54" totalsRowShown="0">
  <autoFilter ref="A29:B54"/>
  <sortState ref="A30:B54">
    <sortCondition ref="B29:B54"/>
  </sortState>
  <tableColumns count="2">
    <tableColumn id="1" name="Column1"/>
    <tableColumn id="2" name="Average" dataDxfId="0"/>
  </tableColumns>
  <tableStyleInfo name="TableStyleMedium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table" Target="../tables/table1.xml"/><Relationship Id="rId3"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abSelected="1" workbookViewId="0">
      <selection activeCell="C29" sqref="C29:AA151"/>
    </sheetView>
  </sheetViews>
  <sheetFormatPr baseColWidth="10" defaultRowHeight="16" x14ac:dyDescent="0.2"/>
  <cols>
    <col min="1" max="1" width="119" bestFit="1" customWidth="1"/>
    <col min="2" max="2" width="10.33203125" style="2" customWidth="1"/>
    <col min="3" max="3" width="12.6640625" style="1" customWidth="1"/>
    <col min="4" max="4" width="9.83203125" style="2" customWidth="1"/>
    <col min="5" max="5" width="12.83203125" customWidth="1"/>
    <col min="16" max="16" width="16.33203125" customWidth="1"/>
    <col min="17" max="17" width="11.1640625" style="2" customWidth="1"/>
    <col min="18" max="18" width="13.6640625" style="1" customWidth="1"/>
    <col min="19" max="19" width="10.83203125" style="2"/>
  </cols>
  <sheetData>
    <row r="1" spans="1:19" x14ac:dyDescent="0.2">
      <c r="A1" t="s">
        <v>223</v>
      </c>
      <c r="B1" s="2" t="s">
        <v>25</v>
      </c>
      <c r="C1" s="1" t="s">
        <v>26</v>
      </c>
      <c r="D1" s="2" t="s">
        <v>237</v>
      </c>
      <c r="E1" t="s">
        <v>238</v>
      </c>
      <c r="F1" t="s">
        <v>224</v>
      </c>
      <c r="G1" t="s">
        <v>225</v>
      </c>
      <c r="H1" t="s">
        <v>226</v>
      </c>
      <c r="I1" t="s">
        <v>227</v>
      </c>
      <c r="J1" t="s">
        <v>228</v>
      </c>
      <c r="K1" t="s">
        <v>229</v>
      </c>
      <c r="L1" t="s">
        <v>230</v>
      </c>
      <c r="M1" t="s">
        <v>231</v>
      </c>
      <c r="N1" t="s">
        <v>232</v>
      </c>
      <c r="O1" t="s">
        <v>233</v>
      </c>
      <c r="P1" s="2" t="s">
        <v>234</v>
      </c>
      <c r="Q1" s="1" t="s">
        <v>235</v>
      </c>
      <c r="R1" s="2" t="s">
        <v>236</v>
      </c>
      <c r="S1"/>
    </row>
    <row r="2" spans="1:19" x14ac:dyDescent="0.2">
      <c r="A2" t="s">
        <v>15</v>
      </c>
      <c r="B2" s="2">
        <v>4.666666666666667</v>
      </c>
      <c r="C2" s="1">
        <v>0.80769230769230771</v>
      </c>
      <c r="D2" s="2">
        <f>SUM(Table1[[#This Row],[1]:[9]])/52</f>
        <v>0.80769230769230771</v>
      </c>
      <c r="E2">
        <v>10</v>
      </c>
      <c r="F2">
        <v>2</v>
      </c>
      <c r="G2">
        <v>3</v>
      </c>
      <c r="H2">
        <v>3</v>
      </c>
      <c r="I2">
        <v>6</v>
      </c>
      <c r="J2">
        <v>6</v>
      </c>
      <c r="K2">
        <v>2</v>
      </c>
      <c r="L2">
        <v>3</v>
      </c>
      <c r="M2">
        <v>7</v>
      </c>
      <c r="N2">
        <v>10</v>
      </c>
      <c r="O2">
        <f t="shared" ref="O2:O27" si="0">SUM(F2:N2)</f>
        <v>42</v>
      </c>
      <c r="P2" s="2">
        <f t="shared" ref="P2:P27" si="1">O2/9</f>
        <v>4.666666666666667</v>
      </c>
      <c r="Q2" s="1">
        <f t="shared" ref="Q2:Q27" si="2">O2/52</f>
        <v>0.80769230769230771</v>
      </c>
      <c r="R2" s="2">
        <f t="shared" ref="R2:R27" si="3">STDEVP(F2:N2)</f>
        <v>2.5819888974716112</v>
      </c>
      <c r="S2"/>
    </row>
    <row r="3" spans="1:19" x14ac:dyDescent="0.2">
      <c r="A3" t="s">
        <v>17</v>
      </c>
      <c r="B3" s="2">
        <v>4.4444444444444446</v>
      </c>
      <c r="C3" s="1">
        <v>0.76923076923076927</v>
      </c>
      <c r="D3" s="2">
        <f>SUM(Table1[[#This Row],[1]:[9]])/52</f>
        <v>0.76923076923076927</v>
      </c>
      <c r="E3">
        <v>12</v>
      </c>
      <c r="F3">
        <v>1</v>
      </c>
      <c r="G3">
        <v>2</v>
      </c>
      <c r="H3">
        <v>3</v>
      </c>
      <c r="I3">
        <v>4</v>
      </c>
      <c r="J3">
        <v>1</v>
      </c>
      <c r="K3">
        <v>2</v>
      </c>
      <c r="L3">
        <v>7</v>
      </c>
      <c r="M3">
        <v>6</v>
      </c>
      <c r="N3">
        <v>14</v>
      </c>
      <c r="O3">
        <f t="shared" si="0"/>
        <v>40</v>
      </c>
      <c r="P3" s="2">
        <f t="shared" si="1"/>
        <v>4.4444444444444446</v>
      </c>
      <c r="Q3" s="1">
        <f t="shared" si="2"/>
        <v>0.76923076923076927</v>
      </c>
      <c r="R3" s="2">
        <f t="shared" si="3"/>
        <v>3.9189315752329774</v>
      </c>
      <c r="S3"/>
    </row>
    <row r="4" spans="1:19" x14ac:dyDescent="0.2">
      <c r="A4" t="s">
        <v>10</v>
      </c>
      <c r="B4" s="2">
        <v>4.333333333333333</v>
      </c>
      <c r="C4" s="1">
        <v>0.75</v>
      </c>
      <c r="D4" s="2">
        <f>SUM(Table1[[#This Row],[1]:[9]])/52</f>
        <v>0.75</v>
      </c>
      <c r="E4">
        <v>13</v>
      </c>
      <c r="F4">
        <v>2</v>
      </c>
      <c r="G4">
        <v>1</v>
      </c>
      <c r="H4">
        <v>2</v>
      </c>
      <c r="I4">
        <v>2</v>
      </c>
      <c r="J4">
        <v>6</v>
      </c>
      <c r="K4">
        <v>3</v>
      </c>
      <c r="L4">
        <v>5</v>
      </c>
      <c r="M4">
        <v>6</v>
      </c>
      <c r="N4">
        <v>12</v>
      </c>
      <c r="O4">
        <f t="shared" si="0"/>
        <v>39</v>
      </c>
      <c r="P4" s="2">
        <f t="shared" si="1"/>
        <v>4.333333333333333</v>
      </c>
      <c r="Q4" s="1">
        <f t="shared" si="2"/>
        <v>0.75</v>
      </c>
      <c r="R4" s="2">
        <f t="shared" si="3"/>
        <v>3.2317865716108862</v>
      </c>
      <c r="S4"/>
    </row>
    <row r="5" spans="1:19" x14ac:dyDescent="0.2">
      <c r="A5" t="s">
        <v>1</v>
      </c>
      <c r="B5" s="2">
        <v>4.2222222222222223</v>
      </c>
      <c r="C5" s="1">
        <v>0.73076923076923073</v>
      </c>
      <c r="D5" s="2">
        <f>SUM(Table1[[#This Row],[1]:[9]])/52</f>
        <v>0.73076923076923073</v>
      </c>
      <c r="E5">
        <v>14</v>
      </c>
      <c r="F5">
        <v>1</v>
      </c>
      <c r="G5">
        <v>2</v>
      </c>
      <c r="H5">
        <v>1</v>
      </c>
      <c r="I5">
        <v>1</v>
      </c>
      <c r="J5">
        <v>6</v>
      </c>
      <c r="K5">
        <v>5</v>
      </c>
      <c r="L5">
        <v>4</v>
      </c>
      <c r="M5">
        <v>4</v>
      </c>
      <c r="N5">
        <v>14</v>
      </c>
      <c r="O5">
        <f t="shared" si="0"/>
        <v>38</v>
      </c>
      <c r="P5" s="2">
        <f t="shared" si="1"/>
        <v>4.2222222222222223</v>
      </c>
      <c r="Q5" s="1">
        <f t="shared" si="2"/>
        <v>0.73076923076923073</v>
      </c>
      <c r="R5" s="2">
        <f t="shared" si="3"/>
        <v>3.8809442659051068</v>
      </c>
      <c r="S5"/>
    </row>
    <row r="6" spans="1:19" x14ac:dyDescent="0.2">
      <c r="A6" t="s">
        <v>24</v>
      </c>
      <c r="B6" s="2">
        <v>3.7777777777777777</v>
      </c>
      <c r="C6" s="1">
        <v>0.65384615384615385</v>
      </c>
      <c r="D6" s="2">
        <f>SUM(Table1[[#This Row],[1]:[9]])/52</f>
        <v>0.65384615384615385</v>
      </c>
      <c r="E6">
        <v>18</v>
      </c>
      <c r="F6">
        <v>3</v>
      </c>
      <c r="G6">
        <v>3</v>
      </c>
      <c r="H6">
        <v>3</v>
      </c>
      <c r="I6">
        <v>5</v>
      </c>
      <c r="J6">
        <v>3</v>
      </c>
      <c r="K6">
        <v>1</v>
      </c>
      <c r="L6">
        <v>8</v>
      </c>
      <c r="M6">
        <v>1</v>
      </c>
      <c r="N6">
        <v>7</v>
      </c>
      <c r="O6">
        <f t="shared" si="0"/>
        <v>34</v>
      </c>
      <c r="P6" s="2">
        <f t="shared" si="1"/>
        <v>3.7777777777777777</v>
      </c>
      <c r="Q6" s="1">
        <f t="shared" si="2"/>
        <v>0.65384615384615385</v>
      </c>
      <c r="R6" s="2">
        <f t="shared" si="3"/>
        <v>2.2986845406196892</v>
      </c>
      <c r="S6"/>
    </row>
    <row r="7" spans="1:19" x14ac:dyDescent="0.2">
      <c r="A7" t="s">
        <v>23</v>
      </c>
      <c r="B7" s="2">
        <v>3.7777777777777777</v>
      </c>
      <c r="C7" s="1">
        <v>0.65384615384615385</v>
      </c>
      <c r="D7" s="2">
        <f>SUM(Table1[[#This Row],[1]:[9]])/52</f>
        <v>0.65384615384615385</v>
      </c>
      <c r="E7">
        <v>18</v>
      </c>
      <c r="F7">
        <v>1</v>
      </c>
      <c r="G7">
        <v>4</v>
      </c>
      <c r="H7">
        <v>1</v>
      </c>
      <c r="I7">
        <v>4</v>
      </c>
      <c r="J7">
        <v>5</v>
      </c>
      <c r="K7">
        <v>3</v>
      </c>
      <c r="L7">
        <v>5</v>
      </c>
      <c r="M7">
        <v>2</v>
      </c>
      <c r="N7">
        <v>9</v>
      </c>
      <c r="O7">
        <f t="shared" si="0"/>
        <v>34</v>
      </c>
      <c r="P7" s="2">
        <f t="shared" si="1"/>
        <v>3.7777777777777777</v>
      </c>
      <c r="Q7" s="1">
        <f t="shared" si="2"/>
        <v>0.65384615384615385</v>
      </c>
      <c r="R7" s="2">
        <f t="shared" si="3"/>
        <v>2.3465235646603193</v>
      </c>
      <c r="S7"/>
    </row>
    <row r="8" spans="1:19" x14ac:dyDescent="0.2">
      <c r="A8" t="s">
        <v>8</v>
      </c>
      <c r="B8" s="2">
        <v>3.7777777777777777</v>
      </c>
      <c r="C8" s="1">
        <v>0.65384615384615385</v>
      </c>
      <c r="D8" s="2">
        <f>SUM(Table1[[#This Row],[1]:[9]])/52</f>
        <v>0.65384615384615385</v>
      </c>
      <c r="E8">
        <v>18</v>
      </c>
      <c r="G8">
        <v>2</v>
      </c>
      <c r="H8">
        <v>1</v>
      </c>
      <c r="I8">
        <v>1</v>
      </c>
      <c r="J8">
        <v>3</v>
      </c>
      <c r="K8">
        <v>2</v>
      </c>
      <c r="L8">
        <v>4</v>
      </c>
      <c r="M8">
        <v>8</v>
      </c>
      <c r="N8">
        <v>13</v>
      </c>
      <c r="O8">
        <f t="shared" si="0"/>
        <v>34</v>
      </c>
      <c r="P8" s="2">
        <f t="shared" si="1"/>
        <v>3.7777777777777777</v>
      </c>
      <c r="Q8" s="1">
        <f t="shared" si="2"/>
        <v>0.65384615384615385</v>
      </c>
      <c r="R8" s="2">
        <f t="shared" si="3"/>
        <v>3.9290584113754279</v>
      </c>
      <c r="S8"/>
    </row>
    <row r="9" spans="1:19" x14ac:dyDescent="0.2">
      <c r="A9" t="s">
        <v>20</v>
      </c>
      <c r="B9" s="2">
        <v>3.5555555555555554</v>
      </c>
      <c r="C9" s="1">
        <v>0.61538461538461542</v>
      </c>
      <c r="D9" s="2">
        <f>SUM(Table1[[#This Row],[1]:[9]])/52</f>
        <v>0.61538461538461542</v>
      </c>
      <c r="E9">
        <v>20</v>
      </c>
      <c r="F9">
        <v>2</v>
      </c>
      <c r="G9">
        <v>1</v>
      </c>
      <c r="H9">
        <v>3</v>
      </c>
      <c r="I9">
        <v>5</v>
      </c>
      <c r="J9">
        <v>2</v>
      </c>
      <c r="K9">
        <v>7</v>
      </c>
      <c r="L9">
        <v>1</v>
      </c>
      <c r="M9">
        <v>5</v>
      </c>
      <c r="N9">
        <v>6</v>
      </c>
      <c r="O9">
        <f t="shared" si="0"/>
        <v>32</v>
      </c>
      <c r="P9" s="2">
        <f t="shared" si="1"/>
        <v>3.5555555555555554</v>
      </c>
      <c r="Q9" s="1">
        <f t="shared" si="2"/>
        <v>0.61538461538461542</v>
      </c>
      <c r="R9" s="2">
        <f t="shared" si="3"/>
        <v>2.1140330656044943</v>
      </c>
      <c r="S9"/>
    </row>
    <row r="10" spans="1:19" x14ac:dyDescent="0.2">
      <c r="A10" t="s">
        <v>7</v>
      </c>
      <c r="B10" s="2">
        <v>3.5555555555555554</v>
      </c>
      <c r="C10" s="1">
        <v>0.61538461538461542</v>
      </c>
      <c r="D10" s="2">
        <f>SUM(Table1[[#This Row],[1]:[9]])/52</f>
        <v>0.61538461538461542</v>
      </c>
      <c r="E10">
        <v>20</v>
      </c>
      <c r="F10">
        <v>3</v>
      </c>
      <c r="G10">
        <v>2</v>
      </c>
      <c r="H10">
        <v>1</v>
      </c>
      <c r="I10">
        <v>2</v>
      </c>
      <c r="J10">
        <v>2</v>
      </c>
      <c r="K10">
        <v>2</v>
      </c>
      <c r="L10">
        <v>5</v>
      </c>
      <c r="M10">
        <v>7</v>
      </c>
      <c r="N10">
        <v>8</v>
      </c>
      <c r="O10">
        <f t="shared" si="0"/>
        <v>32</v>
      </c>
      <c r="P10" s="2">
        <f t="shared" si="1"/>
        <v>3.5555555555555554</v>
      </c>
      <c r="Q10" s="1">
        <f t="shared" si="2"/>
        <v>0.61538461538461542</v>
      </c>
      <c r="R10" s="2">
        <f t="shared" si="3"/>
        <v>2.3622546250521443</v>
      </c>
      <c r="S10"/>
    </row>
    <row r="11" spans="1:19" x14ac:dyDescent="0.2">
      <c r="A11" t="s">
        <v>19</v>
      </c>
      <c r="B11" s="2">
        <v>3.2222222222222223</v>
      </c>
      <c r="C11" s="1">
        <v>0.55769230769230771</v>
      </c>
      <c r="D11" s="2">
        <f>SUM(Table1[[#This Row],[1]:[9]])/52</f>
        <v>0.55769230769230771</v>
      </c>
      <c r="E11">
        <v>23</v>
      </c>
      <c r="F11">
        <v>1</v>
      </c>
      <c r="G11">
        <v>2</v>
      </c>
      <c r="H11">
        <v>4</v>
      </c>
      <c r="I11">
        <v>1</v>
      </c>
      <c r="J11">
        <v>3</v>
      </c>
      <c r="K11">
        <v>3</v>
      </c>
      <c r="L11">
        <v>4</v>
      </c>
      <c r="M11">
        <v>1</v>
      </c>
      <c r="N11">
        <v>10</v>
      </c>
      <c r="O11">
        <f t="shared" si="0"/>
        <v>29</v>
      </c>
      <c r="P11" s="2">
        <f t="shared" si="1"/>
        <v>3.2222222222222223</v>
      </c>
      <c r="Q11" s="1">
        <f t="shared" si="2"/>
        <v>0.55769230769230771</v>
      </c>
      <c r="R11" s="2">
        <f t="shared" si="3"/>
        <v>2.6573912762447551</v>
      </c>
      <c r="S11"/>
    </row>
    <row r="12" spans="1:19" x14ac:dyDescent="0.2">
      <c r="A12" t="s">
        <v>18</v>
      </c>
      <c r="B12" s="2">
        <v>3</v>
      </c>
      <c r="C12" s="1">
        <v>0.51923076923076927</v>
      </c>
      <c r="D12" s="2">
        <f>SUM(Table1[[#This Row],[1]:[9]])/52</f>
        <v>0.51923076923076927</v>
      </c>
      <c r="E12">
        <v>25</v>
      </c>
      <c r="F12">
        <v>2</v>
      </c>
      <c r="G12">
        <v>2</v>
      </c>
      <c r="H12">
        <v>1</v>
      </c>
      <c r="I12">
        <v>3</v>
      </c>
      <c r="J12">
        <v>1</v>
      </c>
      <c r="K12">
        <v>1</v>
      </c>
      <c r="L12">
        <v>3</v>
      </c>
      <c r="M12">
        <v>5</v>
      </c>
      <c r="N12">
        <v>9</v>
      </c>
      <c r="O12">
        <f t="shared" si="0"/>
        <v>27</v>
      </c>
      <c r="P12" s="2">
        <f t="shared" si="1"/>
        <v>3</v>
      </c>
      <c r="Q12" s="1">
        <f t="shared" si="2"/>
        <v>0.51923076923076927</v>
      </c>
      <c r="R12" s="2">
        <f t="shared" si="3"/>
        <v>2.4494897427831779</v>
      </c>
      <c r="S12"/>
    </row>
    <row r="13" spans="1:19" x14ac:dyDescent="0.2">
      <c r="A13" t="s">
        <v>14</v>
      </c>
      <c r="B13" s="2">
        <v>2.8888888888888888</v>
      </c>
      <c r="C13" s="1">
        <v>0.5</v>
      </c>
      <c r="D13" s="2">
        <f>SUM(Table1[[#This Row],[1]:[9]])/52</f>
        <v>0.5</v>
      </c>
      <c r="E13">
        <v>26</v>
      </c>
      <c r="F13">
        <v>3</v>
      </c>
      <c r="G13">
        <v>1</v>
      </c>
      <c r="H13">
        <v>4</v>
      </c>
      <c r="J13">
        <v>1</v>
      </c>
      <c r="K13">
        <v>4</v>
      </c>
      <c r="L13">
        <v>5</v>
      </c>
      <c r="M13">
        <v>3</v>
      </c>
      <c r="N13">
        <v>5</v>
      </c>
      <c r="O13">
        <f t="shared" si="0"/>
        <v>26</v>
      </c>
      <c r="P13" s="2">
        <f t="shared" si="1"/>
        <v>2.8888888888888888</v>
      </c>
      <c r="Q13" s="1">
        <f t="shared" si="2"/>
        <v>0.5</v>
      </c>
      <c r="R13" s="2">
        <f t="shared" si="3"/>
        <v>1.479019945774904</v>
      </c>
      <c r="S13"/>
    </row>
    <row r="14" spans="1:19" x14ac:dyDescent="0.2">
      <c r="A14" t="s">
        <v>13</v>
      </c>
      <c r="B14" s="2">
        <v>2.6666666666666665</v>
      </c>
      <c r="C14" s="1">
        <v>0.46153846153846156</v>
      </c>
      <c r="D14" s="2">
        <f>SUM(Table1[[#This Row],[1]:[9]])/52</f>
        <v>0.46153846153846156</v>
      </c>
      <c r="E14">
        <v>28</v>
      </c>
      <c r="F14">
        <v>2</v>
      </c>
      <c r="G14">
        <v>3</v>
      </c>
      <c r="H14">
        <v>1</v>
      </c>
      <c r="I14">
        <v>1</v>
      </c>
      <c r="J14">
        <v>3</v>
      </c>
      <c r="K14">
        <v>4</v>
      </c>
      <c r="L14">
        <v>4</v>
      </c>
      <c r="M14">
        <v>4</v>
      </c>
      <c r="N14">
        <v>2</v>
      </c>
      <c r="O14">
        <f t="shared" si="0"/>
        <v>24</v>
      </c>
      <c r="P14" s="2">
        <f t="shared" si="1"/>
        <v>2.6666666666666665</v>
      </c>
      <c r="Q14" s="1">
        <f t="shared" si="2"/>
        <v>0.46153846153846156</v>
      </c>
      <c r="R14" s="2">
        <f t="shared" si="3"/>
        <v>1.1547005383792515</v>
      </c>
      <c r="S14"/>
    </row>
    <row r="15" spans="1:19" x14ac:dyDescent="0.2">
      <c r="A15" t="s">
        <v>5</v>
      </c>
      <c r="B15" s="2">
        <v>2.4444444444444446</v>
      </c>
      <c r="C15" s="1">
        <v>0.42307692307692307</v>
      </c>
      <c r="D15" s="2">
        <f>SUM(Table1[[#This Row],[1]:[9]])/52</f>
        <v>0.42307692307692307</v>
      </c>
      <c r="E15">
        <v>30</v>
      </c>
      <c r="F15">
        <v>2</v>
      </c>
      <c r="G15">
        <v>3</v>
      </c>
      <c r="H15">
        <v>3</v>
      </c>
      <c r="I15">
        <v>2</v>
      </c>
      <c r="J15">
        <v>1</v>
      </c>
      <c r="K15">
        <v>3</v>
      </c>
      <c r="L15">
        <v>3</v>
      </c>
      <c r="M15">
        <v>3</v>
      </c>
      <c r="N15">
        <v>2</v>
      </c>
      <c r="O15">
        <f t="shared" si="0"/>
        <v>22</v>
      </c>
      <c r="P15" s="2">
        <f t="shared" si="1"/>
        <v>2.4444444444444446</v>
      </c>
      <c r="Q15" s="1">
        <f t="shared" si="2"/>
        <v>0.42307692307692307</v>
      </c>
      <c r="R15" s="2">
        <f t="shared" si="3"/>
        <v>0.6849348892187751</v>
      </c>
      <c r="S15"/>
    </row>
    <row r="16" spans="1:19" x14ac:dyDescent="0.2">
      <c r="A16" t="s">
        <v>0</v>
      </c>
      <c r="B16" s="2">
        <v>2.3333333333333335</v>
      </c>
      <c r="C16" s="1">
        <v>0.40384615384615385</v>
      </c>
      <c r="D16" s="2">
        <f>SUM(Table1[[#This Row],[1]:[9]])/52</f>
        <v>0.40384615384615385</v>
      </c>
      <c r="E16">
        <v>31</v>
      </c>
      <c r="F16">
        <v>2</v>
      </c>
      <c r="G16">
        <v>1</v>
      </c>
      <c r="H16">
        <v>2</v>
      </c>
      <c r="I16">
        <v>1</v>
      </c>
      <c r="J16">
        <v>3</v>
      </c>
      <c r="K16">
        <v>2</v>
      </c>
      <c r="L16">
        <v>3</v>
      </c>
      <c r="M16">
        <v>2</v>
      </c>
      <c r="N16">
        <v>5</v>
      </c>
      <c r="O16">
        <f t="shared" si="0"/>
        <v>21</v>
      </c>
      <c r="P16" s="2">
        <f t="shared" si="1"/>
        <v>2.3333333333333335</v>
      </c>
      <c r="Q16" s="1">
        <f t="shared" si="2"/>
        <v>0.40384615384615385</v>
      </c>
      <c r="R16" s="2">
        <f t="shared" si="3"/>
        <v>1.1547005383792515</v>
      </c>
      <c r="S16"/>
    </row>
    <row r="17" spans="1:19" x14ac:dyDescent="0.2">
      <c r="A17" t="s">
        <v>11</v>
      </c>
      <c r="B17" s="2">
        <v>2.3333333333333335</v>
      </c>
      <c r="C17" s="1">
        <v>0.40384615384615385</v>
      </c>
      <c r="D17" s="2">
        <f>SUM(Table1[[#This Row],[1]:[9]])/52</f>
        <v>0.40384615384615385</v>
      </c>
      <c r="E17">
        <v>31</v>
      </c>
      <c r="F17">
        <v>1</v>
      </c>
      <c r="G17">
        <v>1</v>
      </c>
      <c r="H17">
        <v>3</v>
      </c>
      <c r="I17">
        <v>2</v>
      </c>
      <c r="J17">
        <v>2</v>
      </c>
      <c r="L17">
        <v>6</v>
      </c>
      <c r="M17">
        <v>4</v>
      </c>
      <c r="N17">
        <v>2</v>
      </c>
      <c r="O17">
        <f t="shared" si="0"/>
        <v>21</v>
      </c>
      <c r="P17" s="2">
        <f t="shared" si="1"/>
        <v>2.3333333333333335</v>
      </c>
      <c r="Q17" s="1">
        <f t="shared" si="2"/>
        <v>0.40384615384615385</v>
      </c>
      <c r="R17" s="2">
        <f t="shared" si="3"/>
        <v>1.5761900266148114</v>
      </c>
      <c r="S17"/>
    </row>
    <row r="18" spans="1:19" x14ac:dyDescent="0.2">
      <c r="A18" t="s">
        <v>21</v>
      </c>
      <c r="B18" s="2">
        <v>2.1111111111111112</v>
      </c>
      <c r="C18" s="1">
        <v>0.36538461538461536</v>
      </c>
      <c r="D18" s="2">
        <f>SUM(Table1[[#This Row],[1]:[9]])/52</f>
        <v>0.36538461538461536</v>
      </c>
      <c r="E18">
        <v>33</v>
      </c>
      <c r="F18">
        <v>3</v>
      </c>
      <c r="G18">
        <v>1</v>
      </c>
      <c r="J18">
        <v>3</v>
      </c>
      <c r="K18">
        <v>2</v>
      </c>
      <c r="L18">
        <v>4</v>
      </c>
      <c r="M18">
        <v>3</v>
      </c>
      <c r="N18">
        <v>3</v>
      </c>
      <c r="O18">
        <f t="shared" si="0"/>
        <v>19</v>
      </c>
      <c r="P18" s="2">
        <f t="shared" si="1"/>
        <v>2.1111111111111112</v>
      </c>
      <c r="Q18" s="1">
        <f t="shared" si="2"/>
        <v>0.36538461538461536</v>
      </c>
      <c r="R18" s="2">
        <f t="shared" si="3"/>
        <v>0.88063057185271088</v>
      </c>
      <c r="S18"/>
    </row>
    <row r="19" spans="1:19" x14ac:dyDescent="0.2">
      <c r="A19" t="s">
        <v>12</v>
      </c>
      <c r="B19" s="2">
        <v>2</v>
      </c>
      <c r="C19" s="1">
        <v>0.34615384615384615</v>
      </c>
      <c r="D19" s="2">
        <f>SUM(Table1[[#This Row],[1]:[9]])/52</f>
        <v>0.34615384615384615</v>
      </c>
      <c r="E19">
        <v>34</v>
      </c>
      <c r="F19">
        <v>4</v>
      </c>
      <c r="G19">
        <v>1</v>
      </c>
      <c r="H19">
        <v>6</v>
      </c>
      <c r="I19">
        <v>1</v>
      </c>
      <c r="K19">
        <v>2</v>
      </c>
      <c r="M19">
        <v>3</v>
      </c>
      <c r="N19">
        <v>1</v>
      </c>
      <c r="O19">
        <f t="shared" si="0"/>
        <v>18</v>
      </c>
      <c r="P19" s="2">
        <f t="shared" si="1"/>
        <v>2</v>
      </c>
      <c r="Q19" s="1">
        <f t="shared" si="2"/>
        <v>0.34615384615384615</v>
      </c>
      <c r="R19" s="2">
        <f t="shared" si="3"/>
        <v>1.7612611437054218</v>
      </c>
      <c r="S19"/>
    </row>
    <row r="20" spans="1:19" x14ac:dyDescent="0.2">
      <c r="A20" t="s">
        <v>6</v>
      </c>
      <c r="B20" s="2">
        <v>1.6666666666666667</v>
      </c>
      <c r="C20" s="1">
        <v>0.28846153846153844</v>
      </c>
      <c r="D20" s="2">
        <f>SUM(Table1[[#This Row],[1]:[9]])/52</f>
        <v>0.28846153846153844</v>
      </c>
      <c r="E20">
        <v>37</v>
      </c>
      <c r="G20">
        <v>2</v>
      </c>
      <c r="H20">
        <v>1</v>
      </c>
      <c r="J20">
        <v>3</v>
      </c>
      <c r="K20">
        <v>3</v>
      </c>
      <c r="L20">
        <v>2</v>
      </c>
      <c r="M20">
        <v>1</v>
      </c>
      <c r="N20">
        <v>3</v>
      </c>
      <c r="O20">
        <f t="shared" si="0"/>
        <v>15</v>
      </c>
      <c r="P20" s="2">
        <f t="shared" si="1"/>
        <v>1.6666666666666667</v>
      </c>
      <c r="Q20" s="1">
        <f t="shared" si="2"/>
        <v>0.28846153846153844</v>
      </c>
      <c r="R20" s="2">
        <f t="shared" si="3"/>
        <v>0.83299312783504287</v>
      </c>
      <c r="S20"/>
    </row>
    <row r="21" spans="1:19" x14ac:dyDescent="0.2">
      <c r="A21" t="s">
        <v>16</v>
      </c>
      <c r="B21" s="2">
        <v>1.4444444444444444</v>
      </c>
      <c r="C21" s="1">
        <v>0.25</v>
      </c>
      <c r="D21" s="2">
        <f>SUM(Table1[[#This Row],[1]:[9]])/52</f>
        <v>0.25</v>
      </c>
      <c r="E21">
        <v>39</v>
      </c>
      <c r="H21">
        <v>2</v>
      </c>
      <c r="J21">
        <v>1</v>
      </c>
      <c r="K21">
        <v>2</v>
      </c>
      <c r="L21">
        <v>3</v>
      </c>
      <c r="M21">
        <v>3</v>
      </c>
      <c r="N21">
        <v>2</v>
      </c>
      <c r="O21">
        <f t="shared" si="0"/>
        <v>13</v>
      </c>
      <c r="P21" s="2">
        <f t="shared" si="1"/>
        <v>1.4444444444444444</v>
      </c>
      <c r="Q21" s="1">
        <f t="shared" si="2"/>
        <v>0.25</v>
      </c>
      <c r="R21" s="2">
        <f t="shared" si="3"/>
        <v>0.68718427093627676</v>
      </c>
      <c r="S21"/>
    </row>
    <row r="22" spans="1:19" x14ac:dyDescent="0.2">
      <c r="A22" t="s">
        <v>3</v>
      </c>
      <c r="B22" s="2">
        <v>1.4444444444444444</v>
      </c>
      <c r="C22" s="1">
        <v>0.25</v>
      </c>
      <c r="D22" s="2">
        <f>SUM(Table1[[#This Row],[1]:[9]])/52</f>
        <v>0.25</v>
      </c>
      <c r="E22">
        <v>39</v>
      </c>
      <c r="F22">
        <v>3</v>
      </c>
      <c r="G22">
        <v>1</v>
      </c>
      <c r="H22">
        <v>3</v>
      </c>
      <c r="K22">
        <v>2</v>
      </c>
      <c r="L22">
        <v>2</v>
      </c>
      <c r="M22">
        <v>1</v>
      </c>
      <c r="N22">
        <v>1</v>
      </c>
      <c r="O22">
        <f t="shared" si="0"/>
        <v>13</v>
      </c>
      <c r="P22" s="2">
        <f t="shared" si="1"/>
        <v>1.4444444444444444</v>
      </c>
      <c r="Q22" s="1">
        <f t="shared" si="2"/>
        <v>0.25</v>
      </c>
      <c r="R22" s="2">
        <f t="shared" si="3"/>
        <v>0.83299312783504287</v>
      </c>
      <c r="S22"/>
    </row>
    <row r="23" spans="1:19" x14ac:dyDescent="0.2">
      <c r="A23" t="s">
        <v>22</v>
      </c>
      <c r="B23" s="2">
        <v>1.4444444444444444</v>
      </c>
      <c r="C23" s="1">
        <v>0.25</v>
      </c>
      <c r="D23" s="2">
        <f>SUM(Table1[[#This Row],[1]:[9]])/52</f>
        <v>0.25</v>
      </c>
      <c r="E23">
        <v>39</v>
      </c>
      <c r="F23">
        <v>1</v>
      </c>
      <c r="G23">
        <v>2</v>
      </c>
      <c r="H23">
        <v>1</v>
      </c>
      <c r="I23">
        <v>1</v>
      </c>
      <c r="J23">
        <v>1</v>
      </c>
      <c r="K23">
        <v>1</v>
      </c>
      <c r="M23">
        <v>2</v>
      </c>
      <c r="N23">
        <v>4</v>
      </c>
      <c r="O23">
        <f t="shared" si="0"/>
        <v>13</v>
      </c>
      <c r="P23" s="2">
        <f t="shared" si="1"/>
        <v>1.4444444444444444</v>
      </c>
      <c r="Q23" s="1">
        <f t="shared" si="2"/>
        <v>0.25</v>
      </c>
      <c r="R23" s="2">
        <f t="shared" si="3"/>
        <v>0.99215674164922152</v>
      </c>
      <c r="S23"/>
    </row>
    <row r="24" spans="1:19" x14ac:dyDescent="0.2">
      <c r="A24" t="s">
        <v>9</v>
      </c>
      <c r="B24" s="2">
        <v>1.3333333333333333</v>
      </c>
      <c r="C24" s="1">
        <v>0.23076923076923078</v>
      </c>
      <c r="D24" s="2">
        <f>SUM(Table1[[#This Row],[1]:[9]])/52</f>
        <v>0.23076923076923078</v>
      </c>
      <c r="E24">
        <v>40</v>
      </c>
      <c r="F24">
        <v>2</v>
      </c>
      <c r="G24">
        <v>1</v>
      </c>
      <c r="H24">
        <v>1</v>
      </c>
      <c r="I24">
        <v>1</v>
      </c>
      <c r="J24">
        <v>1</v>
      </c>
      <c r="K24">
        <v>3</v>
      </c>
      <c r="M24">
        <v>3</v>
      </c>
      <c r="O24">
        <f t="shared" si="0"/>
        <v>12</v>
      </c>
      <c r="P24" s="2">
        <f t="shared" si="1"/>
        <v>1.3333333333333333</v>
      </c>
      <c r="Q24" s="1">
        <f t="shared" si="2"/>
        <v>0.23076923076923078</v>
      </c>
      <c r="R24" s="2">
        <f t="shared" si="3"/>
        <v>0.88063057185271088</v>
      </c>
      <c r="S24"/>
    </row>
    <row r="25" spans="1:19" x14ac:dyDescent="0.2">
      <c r="A25" t="s">
        <v>4</v>
      </c>
      <c r="B25" s="2">
        <v>1.1111111111111112</v>
      </c>
      <c r="C25" s="1">
        <v>0.19230769230769232</v>
      </c>
      <c r="D25" s="2">
        <f>SUM(Table1[[#This Row],[1]:[9]])/52</f>
        <v>0.19230769230769232</v>
      </c>
      <c r="E25">
        <v>42</v>
      </c>
      <c r="F25">
        <v>3</v>
      </c>
      <c r="G25">
        <v>1</v>
      </c>
      <c r="H25">
        <v>2</v>
      </c>
      <c r="I25">
        <v>1</v>
      </c>
      <c r="J25">
        <v>1</v>
      </c>
      <c r="L25">
        <v>1</v>
      </c>
      <c r="N25">
        <v>1</v>
      </c>
      <c r="O25">
        <f t="shared" si="0"/>
        <v>10</v>
      </c>
      <c r="P25" s="2">
        <f t="shared" si="1"/>
        <v>1.1111111111111112</v>
      </c>
      <c r="Q25" s="1">
        <f t="shared" si="2"/>
        <v>0.19230769230769232</v>
      </c>
      <c r="R25" s="2">
        <f t="shared" si="3"/>
        <v>0.72843135908468359</v>
      </c>
      <c r="S25"/>
    </row>
    <row r="26" spans="1:19" x14ac:dyDescent="0.2">
      <c r="A26" t="s">
        <v>2</v>
      </c>
      <c r="B26" s="2">
        <v>1</v>
      </c>
      <c r="C26" s="1">
        <v>0.17307692307692307</v>
      </c>
      <c r="D26" s="2">
        <f>SUM(Table1[[#This Row],[1]:[9]])/52</f>
        <v>0.17307692307692307</v>
      </c>
      <c r="E26">
        <v>43</v>
      </c>
      <c r="F26">
        <v>6</v>
      </c>
      <c r="H26">
        <v>1</v>
      </c>
      <c r="M26">
        <v>1</v>
      </c>
      <c r="N26">
        <v>1</v>
      </c>
      <c r="O26">
        <f t="shared" si="0"/>
        <v>9</v>
      </c>
      <c r="P26" s="2">
        <f t="shared" si="1"/>
        <v>1</v>
      </c>
      <c r="Q26" s="1">
        <f t="shared" si="2"/>
        <v>0.17307692307692307</v>
      </c>
      <c r="R26" s="2">
        <f t="shared" si="3"/>
        <v>2.1650635094610968</v>
      </c>
      <c r="S26"/>
    </row>
    <row r="27" spans="1:19" x14ac:dyDescent="0.2">
      <c r="O27">
        <f t="shared" si="0"/>
        <v>0</v>
      </c>
      <c r="P27" s="2">
        <f t="shared" si="1"/>
        <v>0</v>
      </c>
      <c r="Q27" s="1">
        <f t="shared" si="2"/>
        <v>0</v>
      </c>
      <c r="R27" s="2" t="e">
        <f t="shared" si="3"/>
        <v>#DIV/0!</v>
      </c>
      <c r="S27"/>
    </row>
    <row r="29" spans="1:19" x14ac:dyDescent="0.2">
      <c r="A29" t="s">
        <v>223</v>
      </c>
      <c r="B29" s="2" t="s">
        <v>25</v>
      </c>
    </row>
    <row r="30" spans="1:19" x14ac:dyDescent="0.2">
      <c r="A30" t="s">
        <v>2</v>
      </c>
      <c r="B30" s="2">
        <v>2.6</v>
      </c>
    </row>
    <row r="31" spans="1:19" x14ac:dyDescent="0.2">
      <c r="A31" t="s">
        <v>4</v>
      </c>
      <c r="B31" s="2">
        <v>3.6</v>
      </c>
    </row>
    <row r="32" spans="1:19" x14ac:dyDescent="0.2">
      <c r="A32" t="s">
        <v>6</v>
      </c>
      <c r="B32" s="2">
        <v>5.7</v>
      </c>
    </row>
    <row r="33" spans="1:2" x14ac:dyDescent="0.2">
      <c r="A33" t="s">
        <v>3</v>
      </c>
      <c r="B33" s="2">
        <v>5.8</v>
      </c>
    </row>
    <row r="34" spans="1:2" x14ac:dyDescent="0.2">
      <c r="A34" t="s">
        <v>16</v>
      </c>
      <c r="B34" s="2">
        <v>7.3</v>
      </c>
    </row>
    <row r="35" spans="1:2" x14ac:dyDescent="0.2">
      <c r="A35" t="s">
        <v>9</v>
      </c>
      <c r="B35" s="2">
        <v>7.5</v>
      </c>
    </row>
    <row r="36" spans="1:2" x14ac:dyDescent="0.2">
      <c r="A36" t="s">
        <v>12</v>
      </c>
      <c r="B36" s="2">
        <v>8.6</v>
      </c>
    </row>
    <row r="37" spans="1:2" x14ac:dyDescent="0.2">
      <c r="A37" t="s">
        <v>22</v>
      </c>
      <c r="B37" s="2">
        <v>8.9</v>
      </c>
    </row>
    <row r="38" spans="1:2" x14ac:dyDescent="0.2">
      <c r="A38" t="s">
        <v>0</v>
      </c>
      <c r="B38" s="2">
        <v>11.1</v>
      </c>
    </row>
    <row r="39" spans="1:2" x14ac:dyDescent="0.2">
      <c r="A39" t="s">
        <v>5</v>
      </c>
      <c r="B39" s="2">
        <v>11.1</v>
      </c>
    </row>
    <row r="40" spans="1:2" x14ac:dyDescent="0.2">
      <c r="A40" t="s">
        <v>21</v>
      </c>
      <c r="B40" s="2">
        <v>12.2</v>
      </c>
    </row>
    <row r="41" spans="1:2" x14ac:dyDescent="0.2">
      <c r="A41" t="s">
        <v>11</v>
      </c>
      <c r="B41" s="2">
        <v>12.3</v>
      </c>
    </row>
    <row r="42" spans="1:2" x14ac:dyDescent="0.2">
      <c r="A42" t="s">
        <v>13</v>
      </c>
      <c r="B42" s="2">
        <v>13.2</v>
      </c>
    </row>
    <row r="43" spans="1:2" x14ac:dyDescent="0.2">
      <c r="A43" t="s">
        <v>14</v>
      </c>
      <c r="B43" s="2">
        <v>15</v>
      </c>
    </row>
    <row r="44" spans="1:2" x14ac:dyDescent="0.2">
      <c r="A44" t="s">
        <v>18</v>
      </c>
      <c r="B44" s="2">
        <v>17.399999999999999</v>
      </c>
    </row>
    <row r="45" spans="1:2" x14ac:dyDescent="0.2">
      <c r="A45" t="s">
        <v>24</v>
      </c>
      <c r="B45" s="2">
        <v>18</v>
      </c>
    </row>
    <row r="46" spans="1:2" x14ac:dyDescent="0.2">
      <c r="A46" t="s">
        <v>7</v>
      </c>
      <c r="B46" s="2">
        <v>18.600000000000001</v>
      </c>
    </row>
    <row r="47" spans="1:2" x14ac:dyDescent="0.2">
      <c r="A47" t="s">
        <v>15</v>
      </c>
      <c r="B47" s="2">
        <v>18.600000000000001</v>
      </c>
    </row>
    <row r="48" spans="1:2" x14ac:dyDescent="0.2">
      <c r="A48" t="s">
        <v>8</v>
      </c>
      <c r="B48" s="2">
        <v>20.3</v>
      </c>
    </row>
    <row r="49" spans="1:2" x14ac:dyDescent="0.2">
      <c r="A49" t="s">
        <v>19</v>
      </c>
      <c r="B49" s="2">
        <v>20.3</v>
      </c>
    </row>
    <row r="50" spans="1:2" x14ac:dyDescent="0.2">
      <c r="A50" t="s">
        <v>10</v>
      </c>
      <c r="B50" s="2">
        <v>24.7</v>
      </c>
    </row>
    <row r="51" spans="1:2" x14ac:dyDescent="0.2">
      <c r="A51" t="s">
        <v>17</v>
      </c>
      <c r="B51" s="2">
        <v>25</v>
      </c>
    </row>
    <row r="52" spans="1:2" x14ac:dyDescent="0.2">
      <c r="A52" t="s">
        <v>23</v>
      </c>
      <c r="B52" s="2">
        <v>25.7</v>
      </c>
    </row>
    <row r="53" spans="1:2" x14ac:dyDescent="0.2">
      <c r="A53" t="s">
        <v>20</v>
      </c>
      <c r="B53" s="2">
        <v>25.8</v>
      </c>
    </row>
    <row r="54" spans="1:2" x14ac:dyDescent="0.2">
      <c r="A54" t="s">
        <v>1</v>
      </c>
      <c r="B54" s="2">
        <v>27</v>
      </c>
    </row>
  </sheetData>
  <sortState ref="A2:S26">
    <sortCondition ref="B2:B26"/>
  </sortState>
  <pageMargins left="0.7" right="0.7" top="0.75" bottom="0.75" header="0.3" footer="0.3"/>
  <drawing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5" sqref="D15"/>
    </sheetView>
  </sheetViews>
  <sheetFormatPr baseColWidth="10" defaultRowHeight="16" x14ac:dyDescent="0.2"/>
  <cols>
    <col min="1" max="1" width="115.33203125" style="3" customWidth="1"/>
  </cols>
  <sheetData>
    <row r="1" spans="1:1" x14ac:dyDescent="0.2">
      <c r="A1" s="3" t="s">
        <v>27</v>
      </c>
    </row>
    <row r="3" spans="1:1" x14ac:dyDescent="0.2">
      <c r="A3" s="3" t="s">
        <v>46</v>
      </c>
    </row>
    <row r="4" spans="1:1" x14ac:dyDescent="0.2">
      <c r="A4" s="3" t="s">
        <v>32</v>
      </c>
    </row>
    <row r="5" spans="1:1" x14ac:dyDescent="0.2">
      <c r="A5" s="3" t="s">
        <v>44</v>
      </c>
    </row>
    <row r="6" spans="1:1" x14ac:dyDescent="0.2">
      <c r="A6" s="3" t="s">
        <v>45</v>
      </c>
    </row>
    <row r="7" spans="1:1" x14ac:dyDescent="0.2">
      <c r="A7" s="3" t="s">
        <v>36</v>
      </c>
    </row>
    <row r="8" spans="1:1" ht="32" x14ac:dyDescent="0.2">
      <c r="A8" s="3" t="s">
        <v>43</v>
      </c>
    </row>
    <row r="9" spans="1:1" ht="32" x14ac:dyDescent="0.2">
      <c r="A9" s="3" t="s">
        <v>49</v>
      </c>
    </row>
    <row r="10" spans="1:1" x14ac:dyDescent="0.2">
      <c r="A10" s="3" t="s">
        <v>29</v>
      </c>
    </row>
    <row r="11" spans="1:1" x14ac:dyDescent="0.2">
      <c r="A11" s="3" t="s">
        <v>35</v>
      </c>
    </row>
    <row r="12" spans="1:1" x14ac:dyDescent="0.2">
      <c r="A12" s="3" t="s">
        <v>34</v>
      </c>
    </row>
    <row r="13" spans="1:1" ht="32" x14ac:dyDescent="0.2">
      <c r="A13" s="3" t="s">
        <v>39</v>
      </c>
    </row>
    <row r="14" spans="1:1" ht="32" x14ac:dyDescent="0.2">
      <c r="A14" s="3" t="s">
        <v>50</v>
      </c>
    </row>
    <row r="15" spans="1:1" ht="48" x14ac:dyDescent="0.2">
      <c r="A15" s="3" t="s">
        <v>47</v>
      </c>
    </row>
    <row r="16" spans="1:1" ht="32" x14ac:dyDescent="0.2">
      <c r="A16" s="3" t="s">
        <v>51</v>
      </c>
    </row>
    <row r="17" spans="1:1" x14ac:dyDescent="0.2">
      <c r="A17" s="3" t="s">
        <v>42</v>
      </c>
    </row>
    <row r="18" spans="1:1" x14ac:dyDescent="0.2">
      <c r="A18" s="3" t="s">
        <v>28</v>
      </c>
    </row>
    <row r="19" spans="1:1" x14ac:dyDescent="0.2">
      <c r="A19" s="3" t="s">
        <v>30</v>
      </c>
    </row>
    <row r="20" spans="1:1" ht="32" x14ac:dyDescent="0.2">
      <c r="A20" s="3" t="s">
        <v>38</v>
      </c>
    </row>
    <row r="21" spans="1:1" x14ac:dyDescent="0.2">
      <c r="A21" s="3" t="s">
        <v>31</v>
      </c>
    </row>
    <row r="22" spans="1:1" ht="48" x14ac:dyDescent="0.2">
      <c r="A22" s="3" t="s">
        <v>41</v>
      </c>
    </row>
    <row r="23" spans="1:1" x14ac:dyDescent="0.2">
      <c r="A23" s="3" t="s">
        <v>37</v>
      </c>
    </row>
    <row r="24" spans="1:1" ht="32" x14ac:dyDescent="0.2">
      <c r="A24" s="3" t="s">
        <v>48</v>
      </c>
    </row>
    <row r="25" spans="1:1" x14ac:dyDescent="0.2">
      <c r="A25" s="3" t="s">
        <v>40</v>
      </c>
    </row>
    <row r="26" spans="1:1" ht="64" x14ac:dyDescent="0.2">
      <c r="A26" s="3" t="s">
        <v>33</v>
      </c>
    </row>
  </sheetData>
  <sortState ref="A3:A60">
    <sortCondition ref="A3:A6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workbookViewId="0">
      <selection activeCell="A24" sqref="A24:A28"/>
    </sheetView>
  </sheetViews>
  <sheetFormatPr baseColWidth="10" defaultRowHeight="16" x14ac:dyDescent="0.2"/>
  <cols>
    <col min="1" max="1" width="225.1640625" bestFit="1" customWidth="1"/>
    <col min="2" max="2" width="14" bestFit="1" customWidth="1"/>
  </cols>
  <sheetData>
    <row r="1" spans="1:1" x14ac:dyDescent="0.2">
      <c r="A1" t="s">
        <v>77</v>
      </c>
    </row>
    <row r="2" spans="1:1" x14ac:dyDescent="0.2">
      <c r="A2" t="s">
        <v>70</v>
      </c>
    </row>
    <row r="3" spans="1:1" x14ac:dyDescent="0.2">
      <c r="A3" t="s">
        <v>76</v>
      </c>
    </row>
    <row r="4" spans="1:1" x14ac:dyDescent="0.2">
      <c r="A4" t="s">
        <v>71</v>
      </c>
    </row>
    <row r="5" spans="1:1" x14ac:dyDescent="0.2">
      <c r="A5" t="s">
        <v>72</v>
      </c>
    </row>
    <row r="6" spans="1:1" x14ac:dyDescent="0.2">
      <c r="A6" t="s">
        <v>62</v>
      </c>
    </row>
    <row r="7" spans="1:1" x14ac:dyDescent="0.2">
      <c r="A7" t="s">
        <v>66</v>
      </c>
    </row>
    <row r="8" spans="1:1" x14ac:dyDescent="0.2">
      <c r="A8" t="s">
        <v>54</v>
      </c>
    </row>
    <row r="9" spans="1:1" x14ac:dyDescent="0.2">
      <c r="A9" t="s">
        <v>73</v>
      </c>
    </row>
    <row r="10" spans="1:1" x14ac:dyDescent="0.2">
      <c r="A10" t="s">
        <v>64</v>
      </c>
    </row>
    <row r="11" spans="1:1" x14ac:dyDescent="0.2">
      <c r="A11" t="s">
        <v>56</v>
      </c>
    </row>
    <row r="12" spans="1:1" x14ac:dyDescent="0.2">
      <c r="A12" t="s">
        <v>65</v>
      </c>
    </row>
    <row r="13" spans="1:1" x14ac:dyDescent="0.2">
      <c r="A13" t="s">
        <v>67</v>
      </c>
    </row>
    <row r="14" spans="1:1" x14ac:dyDescent="0.2">
      <c r="A14" t="s">
        <v>61</v>
      </c>
    </row>
    <row r="15" spans="1:1" x14ac:dyDescent="0.2">
      <c r="A15" t="s">
        <v>60</v>
      </c>
    </row>
    <row r="16" spans="1:1" x14ac:dyDescent="0.2">
      <c r="A16" t="s">
        <v>63</v>
      </c>
    </row>
    <row r="17" spans="1:1" x14ac:dyDescent="0.2">
      <c r="A17" t="s">
        <v>74</v>
      </c>
    </row>
    <row r="18" spans="1:1" x14ac:dyDescent="0.2">
      <c r="A18" t="s">
        <v>52</v>
      </c>
    </row>
    <row r="19" spans="1:1" x14ac:dyDescent="0.2">
      <c r="A19" t="s">
        <v>57</v>
      </c>
    </row>
    <row r="20" spans="1:1" x14ac:dyDescent="0.2">
      <c r="A20" t="s">
        <v>75</v>
      </c>
    </row>
    <row r="21" spans="1:1" x14ac:dyDescent="0.2">
      <c r="A21" t="s">
        <v>78</v>
      </c>
    </row>
    <row r="22" spans="1:1" x14ac:dyDescent="0.2">
      <c r="A22" t="s">
        <v>68</v>
      </c>
    </row>
    <row r="23" spans="1:1" x14ac:dyDescent="0.2">
      <c r="A23" t="s">
        <v>53</v>
      </c>
    </row>
    <row r="24" spans="1:1" x14ac:dyDescent="0.2">
      <c r="A24" t="s">
        <v>58</v>
      </c>
    </row>
    <row r="25" spans="1:1" x14ac:dyDescent="0.2">
      <c r="A25" t="s">
        <v>59</v>
      </c>
    </row>
    <row r="26" spans="1:1" x14ac:dyDescent="0.2">
      <c r="A26" t="s">
        <v>59</v>
      </c>
    </row>
    <row r="27" spans="1:1" x14ac:dyDescent="0.2">
      <c r="A27" t="s">
        <v>69</v>
      </c>
    </row>
    <row r="28" spans="1:1" x14ac:dyDescent="0.2">
      <c r="A28"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activeCell="M47" sqref="M47"/>
    </sheetView>
  </sheetViews>
  <sheetFormatPr baseColWidth="10" defaultRowHeight="16" x14ac:dyDescent="0.2"/>
  <cols>
    <col min="1" max="1" width="24.1640625" bestFit="1" customWidth="1"/>
    <col min="2" max="2" width="14" bestFit="1" customWidth="1"/>
  </cols>
  <sheetData>
    <row r="1" spans="1:3" x14ac:dyDescent="0.2">
      <c r="A1" t="s">
        <v>79</v>
      </c>
      <c r="B1" t="s">
        <v>80</v>
      </c>
      <c r="C1">
        <f>COUNTIF(A$2:A$53,"Expert")</f>
        <v>15</v>
      </c>
    </row>
    <row r="2" spans="1:3" x14ac:dyDescent="0.2">
      <c r="A2" t="s">
        <v>80</v>
      </c>
      <c r="B2" t="s">
        <v>84</v>
      </c>
      <c r="C2">
        <f>COUNTIF(A$2:A$53,"*Advanced")</f>
        <v>19</v>
      </c>
    </row>
    <row r="3" spans="1:3" x14ac:dyDescent="0.2">
      <c r="A3" t="s">
        <v>81</v>
      </c>
      <c r="B3" t="s">
        <v>82</v>
      </c>
      <c r="C3">
        <f>COUNTIF(A$2:A$53,"Moderate")</f>
        <v>12</v>
      </c>
    </row>
    <row r="4" spans="1:3" x14ac:dyDescent="0.2">
      <c r="A4" t="s">
        <v>80</v>
      </c>
      <c r="B4" t="s">
        <v>83</v>
      </c>
      <c r="C4">
        <f>COUNTIF(A$2:A$53,"Beginner")</f>
        <v>6</v>
      </c>
    </row>
    <row r="5" spans="1:3" x14ac:dyDescent="0.2">
      <c r="A5" t="s">
        <v>81</v>
      </c>
    </row>
    <row r="6" spans="1:3" x14ac:dyDescent="0.2">
      <c r="A6" t="s">
        <v>82</v>
      </c>
    </row>
    <row r="7" spans="1:3" x14ac:dyDescent="0.2">
      <c r="A7" t="s">
        <v>81</v>
      </c>
    </row>
    <row r="8" spans="1:3" x14ac:dyDescent="0.2">
      <c r="A8" t="s">
        <v>80</v>
      </c>
    </row>
    <row r="9" spans="1:3" x14ac:dyDescent="0.2">
      <c r="A9" t="s">
        <v>81</v>
      </c>
    </row>
    <row r="10" spans="1:3" x14ac:dyDescent="0.2">
      <c r="A10" t="s">
        <v>83</v>
      </c>
    </row>
    <row r="11" spans="1:3" x14ac:dyDescent="0.2">
      <c r="A11" t="s">
        <v>81</v>
      </c>
    </row>
    <row r="12" spans="1:3" x14ac:dyDescent="0.2">
      <c r="A12" t="s">
        <v>80</v>
      </c>
    </row>
    <row r="13" spans="1:3" x14ac:dyDescent="0.2">
      <c r="A13" t="s">
        <v>80</v>
      </c>
    </row>
    <row r="14" spans="1:3" x14ac:dyDescent="0.2">
      <c r="A14" t="s">
        <v>82</v>
      </c>
    </row>
    <row r="15" spans="1:3" x14ac:dyDescent="0.2">
      <c r="A15" t="s">
        <v>81</v>
      </c>
    </row>
    <row r="16" spans="1:3" x14ac:dyDescent="0.2">
      <c r="A16" t="s">
        <v>83</v>
      </c>
    </row>
    <row r="17" spans="1:1" x14ac:dyDescent="0.2">
      <c r="A17" t="s">
        <v>82</v>
      </c>
    </row>
    <row r="18" spans="1:1" x14ac:dyDescent="0.2">
      <c r="A18" t="s">
        <v>82</v>
      </c>
    </row>
    <row r="19" spans="1:1" x14ac:dyDescent="0.2">
      <c r="A19" t="s">
        <v>82</v>
      </c>
    </row>
    <row r="20" spans="1:1" x14ac:dyDescent="0.2">
      <c r="A20" t="s">
        <v>82</v>
      </c>
    </row>
    <row r="21" spans="1:1" x14ac:dyDescent="0.2">
      <c r="A21" t="s">
        <v>81</v>
      </c>
    </row>
    <row r="22" spans="1:1" x14ac:dyDescent="0.2">
      <c r="A22" t="s">
        <v>81</v>
      </c>
    </row>
    <row r="23" spans="1:1" x14ac:dyDescent="0.2">
      <c r="A23" t="s">
        <v>82</v>
      </c>
    </row>
    <row r="24" spans="1:1" x14ac:dyDescent="0.2">
      <c r="A24" t="s">
        <v>82</v>
      </c>
    </row>
    <row r="25" spans="1:1" x14ac:dyDescent="0.2">
      <c r="A25" t="s">
        <v>80</v>
      </c>
    </row>
    <row r="26" spans="1:1" x14ac:dyDescent="0.2">
      <c r="A26" t="s">
        <v>83</v>
      </c>
    </row>
    <row r="27" spans="1:1" x14ac:dyDescent="0.2">
      <c r="A27" t="s">
        <v>80</v>
      </c>
    </row>
    <row r="28" spans="1:1" x14ac:dyDescent="0.2">
      <c r="A28" t="s">
        <v>82</v>
      </c>
    </row>
    <row r="29" spans="1:1" x14ac:dyDescent="0.2">
      <c r="A29" t="s">
        <v>83</v>
      </c>
    </row>
    <row r="30" spans="1:1" x14ac:dyDescent="0.2">
      <c r="A30" t="s">
        <v>81</v>
      </c>
    </row>
    <row r="31" spans="1:1" x14ac:dyDescent="0.2">
      <c r="A31" t="s">
        <v>80</v>
      </c>
    </row>
    <row r="32" spans="1:1" x14ac:dyDescent="0.2">
      <c r="A32" t="s">
        <v>81</v>
      </c>
    </row>
    <row r="33" spans="1:1" x14ac:dyDescent="0.2">
      <c r="A33" t="s">
        <v>82</v>
      </c>
    </row>
    <row r="34" spans="1:1" x14ac:dyDescent="0.2">
      <c r="A34" t="s">
        <v>81</v>
      </c>
    </row>
    <row r="35" spans="1:1" x14ac:dyDescent="0.2">
      <c r="A35" t="s">
        <v>81</v>
      </c>
    </row>
    <row r="36" spans="1:1" x14ac:dyDescent="0.2">
      <c r="A36" t="s">
        <v>81</v>
      </c>
    </row>
    <row r="37" spans="1:1" x14ac:dyDescent="0.2">
      <c r="A37" t="s">
        <v>80</v>
      </c>
    </row>
    <row r="38" spans="1:1" x14ac:dyDescent="0.2">
      <c r="A38" t="s">
        <v>81</v>
      </c>
    </row>
    <row r="39" spans="1:1" x14ac:dyDescent="0.2">
      <c r="A39" t="s">
        <v>81</v>
      </c>
    </row>
    <row r="40" spans="1:1" x14ac:dyDescent="0.2">
      <c r="A40" t="s">
        <v>80</v>
      </c>
    </row>
    <row r="41" spans="1:1" x14ac:dyDescent="0.2">
      <c r="A41" t="s">
        <v>80</v>
      </c>
    </row>
    <row r="42" spans="1:1" x14ac:dyDescent="0.2">
      <c r="A42" t="s">
        <v>81</v>
      </c>
    </row>
    <row r="43" spans="1:1" x14ac:dyDescent="0.2">
      <c r="A43" t="s">
        <v>80</v>
      </c>
    </row>
    <row r="44" spans="1:1" x14ac:dyDescent="0.2">
      <c r="A44" t="s">
        <v>83</v>
      </c>
    </row>
    <row r="45" spans="1:1" x14ac:dyDescent="0.2">
      <c r="A45" t="s">
        <v>80</v>
      </c>
    </row>
    <row r="46" spans="1:1" x14ac:dyDescent="0.2">
      <c r="A46" t="s">
        <v>81</v>
      </c>
    </row>
    <row r="47" spans="1:1" x14ac:dyDescent="0.2">
      <c r="A47" t="s">
        <v>81</v>
      </c>
    </row>
    <row r="48" spans="1:1" x14ac:dyDescent="0.2">
      <c r="A48" t="s">
        <v>81</v>
      </c>
    </row>
    <row r="49" spans="1:1" x14ac:dyDescent="0.2">
      <c r="A49" t="s">
        <v>82</v>
      </c>
    </row>
    <row r="50" spans="1:1" x14ac:dyDescent="0.2">
      <c r="A50" t="s">
        <v>83</v>
      </c>
    </row>
    <row r="51" spans="1:1" x14ac:dyDescent="0.2">
      <c r="A51" t="s">
        <v>82</v>
      </c>
    </row>
    <row r="52" spans="1:1" x14ac:dyDescent="0.2">
      <c r="A52" t="s">
        <v>80</v>
      </c>
    </row>
    <row r="53" spans="1:1" x14ac:dyDescent="0.2">
      <c r="A53" t="s">
        <v>80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3"/>
  <sheetViews>
    <sheetView zoomScale="160" zoomScaleNormal="160" zoomScalePageLayoutView="160" workbookViewId="0">
      <selection activeCell="B17" sqref="B17"/>
    </sheetView>
  </sheetViews>
  <sheetFormatPr baseColWidth="10" defaultRowHeight="16" x14ac:dyDescent="0.2"/>
  <sheetData>
    <row r="1" spans="1:1" x14ac:dyDescent="0.2">
      <c r="A1" t="s">
        <v>85</v>
      </c>
    </row>
    <row r="2" spans="1:1" x14ac:dyDescent="0.2">
      <c r="A2" t="s">
        <v>92</v>
      </c>
    </row>
    <row r="3" spans="1:1" x14ac:dyDescent="0.2">
      <c r="A3" t="s">
        <v>114</v>
      </c>
    </row>
    <row r="4" spans="1:1" x14ac:dyDescent="0.2">
      <c r="A4" t="s">
        <v>91</v>
      </c>
    </row>
    <row r="5" spans="1:1" x14ac:dyDescent="0.2">
      <c r="A5" t="s">
        <v>99</v>
      </c>
    </row>
    <row r="6" spans="1:1" x14ac:dyDescent="0.2">
      <c r="A6" t="s">
        <v>115</v>
      </c>
    </row>
    <row r="7" spans="1:1" x14ac:dyDescent="0.2">
      <c r="A7" t="s">
        <v>108</v>
      </c>
    </row>
    <row r="8" spans="1:1" x14ac:dyDescent="0.2">
      <c r="A8" t="s">
        <v>105</v>
      </c>
    </row>
    <row r="9" spans="1:1" x14ac:dyDescent="0.2">
      <c r="A9" t="s">
        <v>117</v>
      </c>
    </row>
    <row r="10" spans="1:1" x14ac:dyDescent="0.2">
      <c r="A10" t="s">
        <v>110</v>
      </c>
    </row>
    <row r="11" spans="1:1" x14ac:dyDescent="0.2">
      <c r="A11" t="s">
        <v>123</v>
      </c>
    </row>
    <row r="12" spans="1:1" x14ac:dyDescent="0.2">
      <c r="A12" t="s">
        <v>113</v>
      </c>
    </row>
    <row r="13" spans="1:1" x14ac:dyDescent="0.2">
      <c r="A13" t="s">
        <v>121</v>
      </c>
    </row>
    <row r="14" spans="1:1" x14ac:dyDescent="0.2">
      <c r="A14" t="s">
        <v>122</v>
      </c>
    </row>
    <row r="15" spans="1:1" x14ac:dyDescent="0.2">
      <c r="A15" t="s">
        <v>124</v>
      </c>
    </row>
    <row r="16" spans="1:1" x14ac:dyDescent="0.2">
      <c r="A16" t="s">
        <v>95</v>
      </c>
    </row>
    <row r="17" spans="1:1" x14ac:dyDescent="0.2">
      <c r="A17" t="s">
        <v>93</v>
      </c>
    </row>
    <row r="18" spans="1:1" x14ac:dyDescent="0.2">
      <c r="A18" t="s">
        <v>101</v>
      </c>
    </row>
    <row r="19" spans="1:1" x14ac:dyDescent="0.2">
      <c r="A19" t="s">
        <v>103</v>
      </c>
    </row>
    <row r="20" spans="1:1" x14ac:dyDescent="0.2">
      <c r="A20" t="s">
        <v>116</v>
      </c>
    </row>
    <row r="21" spans="1:1" x14ac:dyDescent="0.2">
      <c r="A21" t="s">
        <v>102</v>
      </c>
    </row>
    <row r="22" spans="1:1" x14ac:dyDescent="0.2">
      <c r="A22" t="s">
        <v>125</v>
      </c>
    </row>
    <row r="23" spans="1:1" x14ac:dyDescent="0.2">
      <c r="A23" t="s">
        <v>87</v>
      </c>
    </row>
    <row r="24" spans="1:1" x14ac:dyDescent="0.2">
      <c r="A24" t="s">
        <v>96</v>
      </c>
    </row>
    <row r="25" spans="1:1" x14ac:dyDescent="0.2">
      <c r="A25" t="s">
        <v>126</v>
      </c>
    </row>
    <row r="26" spans="1:1" x14ac:dyDescent="0.2">
      <c r="A26" t="s">
        <v>106</v>
      </c>
    </row>
    <row r="27" spans="1:1" x14ac:dyDescent="0.2">
      <c r="A27" t="s">
        <v>107</v>
      </c>
    </row>
    <row r="28" spans="1:1" x14ac:dyDescent="0.2">
      <c r="A28" t="s">
        <v>111</v>
      </c>
    </row>
    <row r="29" spans="1:1" x14ac:dyDescent="0.2">
      <c r="A29" t="s">
        <v>104</v>
      </c>
    </row>
    <row r="30" spans="1:1" x14ac:dyDescent="0.2">
      <c r="A30" t="s">
        <v>97</v>
      </c>
    </row>
    <row r="31" spans="1:1" x14ac:dyDescent="0.2">
      <c r="A31" t="s">
        <v>120</v>
      </c>
    </row>
    <row r="32" spans="1:1" x14ac:dyDescent="0.2">
      <c r="A32" t="s">
        <v>119</v>
      </c>
    </row>
    <row r="33" spans="1:1" x14ac:dyDescent="0.2">
      <c r="A33" t="s">
        <v>109</v>
      </c>
    </row>
    <row r="34" spans="1:1" x14ac:dyDescent="0.2">
      <c r="A34" t="s">
        <v>127</v>
      </c>
    </row>
    <row r="35" spans="1:1" x14ac:dyDescent="0.2">
      <c r="A35" t="s">
        <v>86</v>
      </c>
    </row>
    <row r="36" spans="1:1" x14ac:dyDescent="0.2">
      <c r="A36" t="s">
        <v>112</v>
      </c>
    </row>
    <row r="37" spans="1:1" x14ac:dyDescent="0.2">
      <c r="A37" t="s">
        <v>90</v>
      </c>
    </row>
    <row r="38" spans="1:1" x14ac:dyDescent="0.2">
      <c r="A38" t="s">
        <v>118</v>
      </c>
    </row>
    <row r="39" spans="1:1" x14ac:dyDescent="0.2">
      <c r="A39" t="s">
        <v>88</v>
      </c>
    </row>
    <row r="40" spans="1:1" x14ac:dyDescent="0.2">
      <c r="A40" t="s">
        <v>89</v>
      </c>
    </row>
    <row r="41" spans="1:1" x14ac:dyDescent="0.2">
      <c r="A41" t="s">
        <v>94</v>
      </c>
    </row>
    <row r="42" spans="1:1" x14ac:dyDescent="0.2">
      <c r="A42" t="s">
        <v>98</v>
      </c>
    </row>
    <row r="43" spans="1:1" x14ac:dyDescent="0.2">
      <c r="A43" t="s">
        <v>100</v>
      </c>
    </row>
  </sheetData>
  <sortState ref="A2:A60">
    <sortCondition ref="A2:A6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8" zoomScale="160" zoomScaleNormal="160" zoomScalePageLayoutView="160" workbookViewId="0">
      <selection activeCell="A4" sqref="A4:XFD4"/>
    </sheetView>
  </sheetViews>
  <sheetFormatPr baseColWidth="10" defaultRowHeight="16" x14ac:dyDescent="0.2"/>
  <sheetData>
    <row r="1" spans="1:1" x14ac:dyDescent="0.2">
      <c r="A1" t="s">
        <v>128</v>
      </c>
    </row>
    <row r="2" spans="1:1" x14ac:dyDescent="0.2">
      <c r="A2" t="s">
        <v>144</v>
      </c>
    </row>
    <row r="3" spans="1:1" x14ac:dyDescent="0.2">
      <c r="A3" t="s">
        <v>143</v>
      </c>
    </row>
    <row r="4" spans="1:1" x14ac:dyDescent="0.2">
      <c r="A4" t="s">
        <v>165</v>
      </c>
    </row>
    <row r="5" spans="1:1" x14ac:dyDescent="0.2">
      <c r="A5" t="s">
        <v>155</v>
      </c>
    </row>
    <row r="6" spans="1:1" x14ac:dyDescent="0.2">
      <c r="A6" t="s">
        <v>157</v>
      </c>
    </row>
    <row r="7" spans="1:1" x14ac:dyDescent="0.2">
      <c r="A7" t="s">
        <v>146</v>
      </c>
    </row>
    <row r="8" spans="1:1" x14ac:dyDescent="0.2">
      <c r="A8" t="s">
        <v>131</v>
      </c>
    </row>
    <row r="9" spans="1:1" x14ac:dyDescent="0.2">
      <c r="A9" t="s">
        <v>158</v>
      </c>
    </row>
    <row r="10" spans="1:1" x14ac:dyDescent="0.2">
      <c r="A10" t="s">
        <v>130</v>
      </c>
    </row>
    <row r="11" spans="1:1" x14ac:dyDescent="0.2">
      <c r="A11" t="s">
        <v>162</v>
      </c>
    </row>
    <row r="12" spans="1:1" x14ac:dyDescent="0.2">
      <c r="A12" t="s">
        <v>160</v>
      </c>
    </row>
    <row r="13" spans="1:1" x14ac:dyDescent="0.2">
      <c r="A13" t="s">
        <v>133</v>
      </c>
    </row>
    <row r="14" spans="1:1" x14ac:dyDescent="0.2">
      <c r="A14" t="s">
        <v>153</v>
      </c>
    </row>
    <row r="15" spans="1:1" x14ac:dyDescent="0.2">
      <c r="A15" t="s">
        <v>129</v>
      </c>
    </row>
    <row r="16" spans="1:1" x14ac:dyDescent="0.2">
      <c r="A16" t="s">
        <v>154</v>
      </c>
    </row>
    <row r="17" spans="1:1" x14ac:dyDescent="0.2">
      <c r="A17" t="s">
        <v>138</v>
      </c>
    </row>
    <row r="18" spans="1:1" x14ac:dyDescent="0.2">
      <c r="A18" t="s">
        <v>140</v>
      </c>
    </row>
    <row r="19" spans="1:1" x14ac:dyDescent="0.2">
      <c r="A19" t="s">
        <v>159</v>
      </c>
    </row>
    <row r="20" spans="1:1" x14ac:dyDescent="0.2">
      <c r="A20" t="s">
        <v>135</v>
      </c>
    </row>
    <row r="21" spans="1:1" x14ac:dyDescent="0.2">
      <c r="A21" t="s">
        <v>139</v>
      </c>
    </row>
    <row r="22" spans="1:1" x14ac:dyDescent="0.2">
      <c r="A22" t="s">
        <v>151</v>
      </c>
    </row>
    <row r="23" spans="1:1" x14ac:dyDescent="0.2">
      <c r="A23" t="s">
        <v>150</v>
      </c>
    </row>
    <row r="24" spans="1:1" x14ac:dyDescent="0.2">
      <c r="A24" t="s">
        <v>149</v>
      </c>
    </row>
    <row r="25" spans="1:1" x14ac:dyDescent="0.2">
      <c r="A25" t="s">
        <v>141</v>
      </c>
    </row>
    <row r="26" spans="1:1" x14ac:dyDescent="0.2">
      <c r="A26" t="s">
        <v>166</v>
      </c>
    </row>
    <row r="27" spans="1:1" x14ac:dyDescent="0.2">
      <c r="A27" t="s">
        <v>136</v>
      </c>
    </row>
    <row r="28" spans="1:1" x14ac:dyDescent="0.2">
      <c r="A28" t="s">
        <v>145</v>
      </c>
    </row>
    <row r="29" spans="1:1" x14ac:dyDescent="0.2">
      <c r="A29" t="s">
        <v>156</v>
      </c>
    </row>
    <row r="30" spans="1:1" x14ac:dyDescent="0.2">
      <c r="A30" t="s">
        <v>142</v>
      </c>
    </row>
    <row r="31" spans="1:1" x14ac:dyDescent="0.2">
      <c r="A31" t="s">
        <v>134</v>
      </c>
    </row>
    <row r="32" spans="1:1" x14ac:dyDescent="0.2">
      <c r="A32" t="s">
        <v>164</v>
      </c>
    </row>
    <row r="33" spans="1:1" x14ac:dyDescent="0.2">
      <c r="A33" t="s">
        <v>167</v>
      </c>
    </row>
    <row r="34" spans="1:1" x14ac:dyDescent="0.2">
      <c r="A34" t="s">
        <v>163</v>
      </c>
    </row>
    <row r="35" spans="1:1" x14ac:dyDescent="0.2">
      <c r="A35" t="s">
        <v>132</v>
      </c>
    </row>
    <row r="36" spans="1:1" x14ac:dyDescent="0.2">
      <c r="A36" t="s">
        <v>147</v>
      </c>
    </row>
    <row r="37" spans="1:1" x14ac:dyDescent="0.2">
      <c r="A37" t="s">
        <v>168</v>
      </c>
    </row>
    <row r="38" spans="1:1" x14ac:dyDescent="0.2">
      <c r="A38" t="s">
        <v>148</v>
      </c>
    </row>
    <row r="39" spans="1:1" x14ac:dyDescent="0.2">
      <c r="A39" t="s">
        <v>152</v>
      </c>
    </row>
    <row r="40" spans="1:1" x14ac:dyDescent="0.2">
      <c r="A40" t="s">
        <v>161</v>
      </c>
    </row>
    <row r="41" spans="1:1" x14ac:dyDescent="0.2">
      <c r="A41" t="s">
        <v>137</v>
      </c>
    </row>
  </sheetData>
  <sortState ref="A2:B55">
    <sortCondition ref="A2:A55"/>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zoomScale="180" zoomScaleNormal="180" zoomScalePageLayoutView="180" workbookViewId="0">
      <selection activeCell="B13" sqref="B13"/>
    </sheetView>
  </sheetViews>
  <sheetFormatPr baseColWidth="10" defaultRowHeight="16" x14ac:dyDescent="0.2"/>
  <sheetData>
    <row r="1" spans="1:1" x14ac:dyDescent="0.2">
      <c r="A1" t="s">
        <v>169</v>
      </c>
    </row>
    <row r="2" spans="1:1" x14ac:dyDescent="0.2">
      <c r="A2" t="s">
        <v>189</v>
      </c>
    </row>
    <row r="3" spans="1:1" x14ac:dyDescent="0.2">
      <c r="A3" t="s">
        <v>180</v>
      </c>
    </row>
    <row r="4" spans="1:1" x14ac:dyDescent="0.2">
      <c r="A4" t="s">
        <v>190</v>
      </c>
    </row>
    <row r="5" spans="1:1" x14ac:dyDescent="0.2">
      <c r="A5" t="s">
        <v>182</v>
      </c>
    </row>
    <row r="6" spans="1:1" x14ac:dyDescent="0.2">
      <c r="A6" t="s">
        <v>175</v>
      </c>
    </row>
    <row r="7" spans="1:1" x14ac:dyDescent="0.2">
      <c r="A7" t="s">
        <v>184</v>
      </c>
    </row>
    <row r="8" spans="1:1" x14ac:dyDescent="0.2">
      <c r="A8" t="s">
        <v>201</v>
      </c>
    </row>
    <row r="9" spans="1:1" x14ac:dyDescent="0.2">
      <c r="A9" t="s">
        <v>181</v>
      </c>
    </row>
    <row r="10" spans="1:1" x14ac:dyDescent="0.2">
      <c r="A10" t="s">
        <v>174</v>
      </c>
    </row>
    <row r="11" spans="1:1" x14ac:dyDescent="0.2">
      <c r="A11" t="s">
        <v>198</v>
      </c>
    </row>
    <row r="12" spans="1:1" x14ac:dyDescent="0.2">
      <c r="A12" t="s">
        <v>192</v>
      </c>
    </row>
    <row r="13" spans="1:1" x14ac:dyDescent="0.2">
      <c r="A13" t="s">
        <v>200</v>
      </c>
    </row>
    <row r="14" spans="1:1" x14ac:dyDescent="0.2">
      <c r="A14" t="s">
        <v>173</v>
      </c>
    </row>
    <row r="15" spans="1:1" x14ac:dyDescent="0.2">
      <c r="A15" t="s">
        <v>202</v>
      </c>
    </row>
    <row r="16" spans="1:1" x14ac:dyDescent="0.2">
      <c r="A16" t="s">
        <v>204</v>
      </c>
    </row>
    <row r="17" spans="1:1" x14ac:dyDescent="0.2">
      <c r="A17" t="s">
        <v>194</v>
      </c>
    </row>
    <row r="18" spans="1:1" x14ac:dyDescent="0.2">
      <c r="A18" t="s">
        <v>172</v>
      </c>
    </row>
    <row r="19" spans="1:1" x14ac:dyDescent="0.2">
      <c r="A19" t="s">
        <v>185</v>
      </c>
    </row>
    <row r="20" spans="1:1" x14ac:dyDescent="0.2">
      <c r="A20" t="s">
        <v>179</v>
      </c>
    </row>
    <row r="21" spans="1:1" x14ac:dyDescent="0.2">
      <c r="A21" t="s">
        <v>178</v>
      </c>
    </row>
    <row r="22" spans="1:1" x14ac:dyDescent="0.2">
      <c r="A22" t="s">
        <v>176</v>
      </c>
    </row>
    <row r="23" spans="1:1" x14ac:dyDescent="0.2">
      <c r="A23" t="s">
        <v>195</v>
      </c>
    </row>
    <row r="24" spans="1:1" x14ac:dyDescent="0.2">
      <c r="A24" t="s">
        <v>191</v>
      </c>
    </row>
    <row r="25" spans="1:1" x14ac:dyDescent="0.2">
      <c r="A25" t="s">
        <v>188</v>
      </c>
    </row>
    <row r="26" spans="1:1" x14ac:dyDescent="0.2">
      <c r="A26" t="s">
        <v>199</v>
      </c>
    </row>
    <row r="27" spans="1:1" x14ac:dyDescent="0.2">
      <c r="A27" t="s">
        <v>183</v>
      </c>
    </row>
    <row r="28" spans="1:1" x14ac:dyDescent="0.2">
      <c r="A28" t="s">
        <v>205</v>
      </c>
    </row>
    <row r="29" spans="1:1" x14ac:dyDescent="0.2">
      <c r="A29" t="s">
        <v>187</v>
      </c>
    </row>
    <row r="30" spans="1:1" x14ac:dyDescent="0.2">
      <c r="A30" t="s">
        <v>177</v>
      </c>
    </row>
    <row r="31" spans="1:1" x14ac:dyDescent="0.2">
      <c r="A31" t="s">
        <v>170</v>
      </c>
    </row>
    <row r="32" spans="1:1" x14ac:dyDescent="0.2">
      <c r="A32" t="s">
        <v>206</v>
      </c>
    </row>
    <row r="33" spans="1:1" x14ac:dyDescent="0.2">
      <c r="A33" t="s">
        <v>186</v>
      </c>
    </row>
    <row r="34" spans="1:1" x14ac:dyDescent="0.2">
      <c r="A34" t="s">
        <v>196</v>
      </c>
    </row>
    <row r="35" spans="1:1" x14ac:dyDescent="0.2">
      <c r="A35" t="s">
        <v>193</v>
      </c>
    </row>
    <row r="36" spans="1:1" x14ac:dyDescent="0.2">
      <c r="A36" t="s">
        <v>203</v>
      </c>
    </row>
    <row r="37" spans="1:1" x14ac:dyDescent="0.2">
      <c r="A37" t="s">
        <v>197</v>
      </c>
    </row>
    <row r="38" spans="1:1" x14ac:dyDescent="0.2">
      <c r="A38" t="s">
        <v>171</v>
      </c>
    </row>
  </sheetData>
  <sortState ref="A2:B54">
    <sortCondition ref="A2:A54"/>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zoomScale="150" zoomScaleNormal="150" zoomScalePageLayoutView="150" workbookViewId="0">
      <selection activeCell="A2" sqref="A2"/>
    </sheetView>
  </sheetViews>
  <sheetFormatPr baseColWidth="10" defaultRowHeight="16" x14ac:dyDescent="0.2"/>
  <sheetData>
    <row r="1" spans="1:1" x14ac:dyDescent="0.2">
      <c r="A1" t="s">
        <v>207</v>
      </c>
    </row>
    <row r="2" spans="1:1" x14ac:dyDescent="0.2">
      <c r="A2" t="s">
        <v>212</v>
      </c>
    </row>
    <row r="3" spans="1:1" x14ac:dyDescent="0.2">
      <c r="A3" t="s">
        <v>220</v>
      </c>
    </row>
    <row r="4" spans="1:1" x14ac:dyDescent="0.2">
      <c r="A4" t="s">
        <v>218</v>
      </c>
    </row>
    <row r="5" spans="1:1" x14ac:dyDescent="0.2">
      <c r="A5" t="s">
        <v>216</v>
      </c>
    </row>
    <row r="6" spans="1:1" x14ac:dyDescent="0.2">
      <c r="A6" t="s">
        <v>215</v>
      </c>
    </row>
    <row r="7" spans="1:1" x14ac:dyDescent="0.2">
      <c r="A7" t="s">
        <v>214</v>
      </c>
    </row>
    <row r="8" spans="1:1" x14ac:dyDescent="0.2">
      <c r="A8" t="s">
        <v>222</v>
      </c>
    </row>
    <row r="9" spans="1:1" x14ac:dyDescent="0.2">
      <c r="A9" t="s">
        <v>208</v>
      </c>
    </row>
    <row r="10" spans="1:1" x14ac:dyDescent="0.2">
      <c r="A10" t="s">
        <v>217</v>
      </c>
    </row>
    <row r="11" spans="1:1" x14ac:dyDescent="0.2">
      <c r="A11" t="s">
        <v>211</v>
      </c>
    </row>
    <row r="12" spans="1:1" x14ac:dyDescent="0.2">
      <c r="A12" t="s">
        <v>213</v>
      </c>
    </row>
    <row r="13" spans="1:1" x14ac:dyDescent="0.2">
      <c r="A13" t="s">
        <v>219</v>
      </c>
    </row>
    <row r="14" spans="1:1" x14ac:dyDescent="0.2">
      <c r="A14" t="s">
        <v>221</v>
      </c>
    </row>
    <row r="15" spans="1:1" x14ac:dyDescent="0.2">
      <c r="A15" t="s">
        <v>210</v>
      </c>
    </row>
    <row r="16" spans="1:1" x14ac:dyDescent="0.2">
      <c r="A16" t="s">
        <v>209</v>
      </c>
    </row>
  </sheetData>
  <sortState ref="A2:B55">
    <sortCondition ref="A2:A5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Rankings</vt:lpstr>
      <vt:lpstr>Other Tasks</vt:lpstr>
      <vt:lpstr>Your Role</vt:lpstr>
      <vt:lpstr>Experience</vt:lpstr>
      <vt:lpstr>Like Most</vt:lpstr>
      <vt:lpstr>Like Least</vt:lpstr>
      <vt:lpstr>Change one thing</vt:lpstr>
      <vt:lpstr>Anyone Left Out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2016-11-14T19:18:39Z</dcterms:created>
  <dcterms:modified xsi:type="dcterms:W3CDTF">2017-02-27T17:24:17Z</dcterms:modified>
</cp:coreProperties>
</file>