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cc\Documents\AG Chair\"/>
    </mc:Choice>
  </mc:AlternateContent>
  <bookViews>
    <workbookView xWindow="0" yWindow="0" windowWidth="23040" windowHeight="9192"/>
  </bookViews>
  <sheets>
    <sheet name="Level 1 Tests" sheetId="1" r:id="rId1"/>
    <sheet name="Functional Needs Mapping" sheetId="5" r:id="rId2"/>
    <sheet name="Level 2A Tests" sheetId="3" r:id="rId3"/>
    <sheet name="Level 2B Tests" sheetId="4" r:id="rId4"/>
    <sheet name="Drop Down" sheetId="2" state="hidden" r:id="rId5"/>
  </sheets>
  <definedNames>
    <definedName name="Title_2A_Tests..L33">'Level 2A Tests'!$A$3</definedName>
    <definedName name="Title_2B_Tests..L11">'Level 2B Tests'!$A$3</definedName>
    <definedName name="Title_Final_Scores..P16">'Level 1 Tests'!$O$3</definedName>
    <definedName name="TItle_Guideline_Results..M16">'Level 1 Tests'!$K$3</definedName>
    <definedName name="Title_Test_Data..I53">'Level 1 Tests'!$A$3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L10" i="1" s="1"/>
  <c r="M10" i="1" s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L12" i="4"/>
  <c r="K12" i="4"/>
  <c r="L34" i="3"/>
  <c r="K34" i="3"/>
  <c r="L9" i="1" l="1"/>
  <c r="M9" i="1" s="1"/>
  <c r="L16" i="1"/>
  <c r="M16" i="1" s="1"/>
  <c r="L14" i="1"/>
  <c r="M14" i="1" s="1"/>
  <c r="L13" i="1"/>
  <c r="M13" i="1" s="1"/>
  <c r="L8" i="1"/>
  <c r="M8" i="1" s="1"/>
  <c r="L7" i="1"/>
  <c r="M7" i="1" s="1"/>
  <c r="L11" i="1"/>
  <c r="M11" i="1" s="1"/>
  <c r="L6" i="1"/>
  <c r="M6" i="1" s="1"/>
  <c r="L5" i="1"/>
  <c r="M5" i="1" s="1"/>
  <c r="L15" i="1"/>
  <c r="M15" i="1" s="1"/>
  <c r="L12" i="1"/>
  <c r="M12" i="1" s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P15" i="1" l="1"/>
  <c r="P4" i="1"/>
  <c r="P11" i="1" l="1"/>
  <c r="P12" i="1"/>
  <c r="P7" i="1"/>
  <c r="L4" i="1"/>
  <c r="M4" i="1" s="1"/>
  <c r="P14" i="1" l="1"/>
  <c r="P8" i="1"/>
  <c r="P5" i="1"/>
  <c r="P13" i="1"/>
  <c r="P9" i="1"/>
  <c r="P6" i="1"/>
</calcChain>
</file>

<file path=xl/comments1.xml><?xml version="1.0" encoding="utf-8"?>
<comments xmlns="http://schemas.openxmlformats.org/spreadsheetml/2006/main">
  <authors>
    <author>Rachael Bradley Montgomery</author>
  </authors>
  <commentList>
    <comment ref="O3" authorId="0" shapeId="0">
      <text>
        <r>
          <rPr>
            <b/>
            <sz val="9"/>
            <color indexed="81"/>
            <rFont val="Tahoma"/>
            <charset val="1"/>
          </rPr>
          <t>Rachael Bradley Montgomery:</t>
        </r>
        <r>
          <rPr>
            <sz val="9"/>
            <color indexed="81"/>
            <rFont val="Tahoma"/>
            <charset val="1"/>
          </rPr>
          <t xml:space="preserve">
Pulled from https://www.section508.gov/content/mapping-wcag-to-fpc plus Essential from Functional Needs Work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Rachael Bradley Montgomery:</t>
        </r>
        <r>
          <rPr>
            <sz val="9"/>
            <color indexed="81"/>
            <rFont val="Tahoma"/>
            <family val="2"/>
          </rPr>
          <t xml:space="preserve">
Frame without title</t>
        </r>
      </text>
    </comment>
  </commentList>
</comments>
</file>

<file path=xl/sharedStrings.xml><?xml version="1.0" encoding="utf-8"?>
<sst xmlns="http://schemas.openxmlformats.org/spreadsheetml/2006/main" count="675" uniqueCount="202">
  <si>
    <t>Level 1 Tests</t>
  </si>
  <si>
    <t>FINAL REPORTING</t>
  </si>
  <si>
    <t>% Passed</t>
  </si>
  <si>
    <t># Failures in Path</t>
  </si>
  <si>
    <t>Total % Passed</t>
  </si>
  <si>
    <t>Total %</t>
  </si>
  <si>
    <t>Score</t>
  </si>
  <si>
    <t>Rating</t>
  </si>
  <si>
    <t>1.1.1 Non-text Content: (Level A)</t>
  </si>
  <si>
    <t>Failed</t>
  </si>
  <si>
    <t>Passed</t>
  </si>
  <si>
    <t>Text Alternatives</t>
  </si>
  <si>
    <t>Essential</t>
  </si>
  <si>
    <t>1.2.1 Audio-only and Video-only (Prerecorded): (Level A)</t>
  </si>
  <si>
    <t>Not Present</t>
  </si>
  <si>
    <t>Time-based Media</t>
  </si>
  <si>
    <t>1.2.2 Captions (Prerecorded): (Level A)</t>
  </si>
  <si>
    <t>Adaptable</t>
  </si>
  <si>
    <t>1.2.3 Audio Description or Media Alternative (Prerecorded): (Level A)</t>
  </si>
  <si>
    <t>Distinguishable</t>
  </si>
  <si>
    <t>1.2.4 Captions (Live): (Level AA)</t>
  </si>
  <si>
    <t>Keyboard Accessible</t>
  </si>
  <si>
    <t>1.2.5 Audio Description (Prerecorded): (Level AA)</t>
  </si>
  <si>
    <t>Enough Time</t>
  </si>
  <si>
    <t>1.3.1 Info and Relationships: (Level A)</t>
  </si>
  <si>
    <t>Seizures and Physical Reactions</t>
  </si>
  <si>
    <t>1.3.2 Meaningful Sequence: (Level A)</t>
  </si>
  <si>
    <t>Navigable</t>
  </si>
  <si>
    <t>1.3.3 Sensory Characteristics: (Level A)</t>
  </si>
  <si>
    <t>Input Modalities</t>
  </si>
  <si>
    <t>1.3.4 Orientation: (Level AA)</t>
  </si>
  <si>
    <t>Readable</t>
  </si>
  <si>
    <t>1.3.5 Identify Input Purpose: (Level AA)</t>
  </si>
  <si>
    <t>Predictable</t>
  </si>
  <si>
    <t>1.4.1 Use of Color: (Level A)</t>
  </si>
  <si>
    <t>Input Assistance</t>
  </si>
  <si>
    <t>1.4.2 Audio Control: (Level A)</t>
  </si>
  <si>
    <t>Compatible</t>
  </si>
  <si>
    <t>1.4.3 Contrast (Minimum): (Level AA)</t>
  </si>
  <si>
    <t>1.4.4 Resize text: (Level AA)</t>
  </si>
  <si>
    <t>Total</t>
  </si>
  <si>
    <t>1.4.5 Images of Text: (Level AA)</t>
  </si>
  <si>
    <t>1.4.10 Reflow: (Level AA)</t>
  </si>
  <si>
    <t>1.4.11 Non-text Contrast: (Level AA)</t>
  </si>
  <si>
    <t>1.4.12 Text Spacing: (Level AA)</t>
  </si>
  <si>
    <t>1.4.13 Content on Hover or Focus: (Level AA)</t>
  </si>
  <si>
    <t>2.1.1 Keyboard: (Level A)</t>
  </si>
  <si>
    <t>2.1.2 No Keyboard Trap: (Level A)</t>
  </si>
  <si>
    <t>2.1.4 Character Key Shortcuts: (Level A)</t>
  </si>
  <si>
    <t>2.2.1 Timing Adjustable: (Level A)</t>
  </si>
  <si>
    <t>2.2.2 Pause, Stop, Hide: (Level A)</t>
  </si>
  <si>
    <t>2.3.1 Three Flashes or Below Threshold: (Level A)</t>
  </si>
  <si>
    <t>2.4.1 Bypass Blocks: (Level A)</t>
  </si>
  <si>
    <t>2.4.2 Page Titled: (Level A)</t>
  </si>
  <si>
    <t>2.4.3 Focus Order: (Level A)</t>
  </si>
  <si>
    <t>2.4.4 Link Purpose (In Context): (Level A)</t>
  </si>
  <si>
    <t>2.4.5 Multiple Ways: (Level AA)</t>
  </si>
  <si>
    <t>2.4.6 Headings and Labels: (Level AA)</t>
  </si>
  <si>
    <t>2.4.7 Focus Visible: (Level AA)</t>
  </si>
  <si>
    <t>2.5.1 Pointer Gestures: (Level A)</t>
  </si>
  <si>
    <t>2.5.2 Pointer Cancellation: (Level A)</t>
  </si>
  <si>
    <t>2.5.3 Label in Name: (Level A)</t>
  </si>
  <si>
    <t>2.5.4 Motion Actuation: (Level A)</t>
  </si>
  <si>
    <t>3.1.1 Language of Page: (Level A)</t>
  </si>
  <si>
    <t>3.1.2 Language of Parts: (Level AA)</t>
  </si>
  <si>
    <t>3.2.1 On Focus: (Level A)</t>
  </si>
  <si>
    <t>3.2.2 On Input: (Level A)</t>
  </si>
  <si>
    <t>3.2.3 Consistent Navigation: (Level AA)</t>
  </si>
  <si>
    <t>3.2.4 Consistent Identification: (Level AA)</t>
  </si>
  <si>
    <t>3.3.1 Error Identification: (Level A)</t>
  </si>
  <si>
    <t>3.3.2 Labels or Instructions: (Level A)</t>
  </si>
  <si>
    <t>3.3.3 Error Suggestion: (Level AA)</t>
  </si>
  <si>
    <t>3.3.4 Error Prevention (Legal, Financial, Data): (Level AA)</t>
  </si>
  <si>
    <t>4.1.1 Parsing: (Level A)</t>
  </si>
  <si>
    <t>4.1.2 Name, Role, Value: (Level A)</t>
  </si>
  <si>
    <t>4.1.3 Status Messages: (Level AA)</t>
  </si>
  <si>
    <t>WCAG 2.0</t>
  </si>
  <si>
    <t>Page 1 2.x Result</t>
  </si>
  <si>
    <t xml:space="preserve">Path: </t>
  </si>
  <si>
    <t>Page 2 2.x Result</t>
  </si>
  <si>
    <t>[Enter Page 1 URL here]</t>
  </si>
  <si>
    <t>[Enter Page 2 URL Here]</t>
  </si>
  <si>
    <t>Task: [Enter task name here]</t>
  </si>
  <si>
    <t>Task: Complete contact us form</t>
  </si>
  <si>
    <t>https://www.mitre.org/</t>
  </si>
  <si>
    <t>https://www.mitre.org/about/corporate-overview/contact-us</t>
  </si>
  <si>
    <t>https://www.mitre.org/about/corporate-overview/contact-us/general-inquiries</t>
  </si>
  <si>
    <t>Page 3 2.x Result</t>
  </si>
  <si>
    <t>1.2.6 Sign Language (Prerecorded): (Level AAA)</t>
  </si>
  <si>
    <t>1.2.7 Extended Audio Description (Prerecorded): (Level AAA)</t>
  </si>
  <si>
    <t>1.2.8 Media Alternative (Prerecorded): (Level AAA)</t>
  </si>
  <si>
    <t>1.2.9 Audio-only (Live): (Level AAA)</t>
  </si>
  <si>
    <t>1.3.6 Identify Purpose: (Level AAA)</t>
  </si>
  <si>
    <t>1.4.6 Contrast (Enhanced): (Level AAA)</t>
  </si>
  <si>
    <t>1.4.7 Low or No Background Audio: (Level AAA)</t>
  </si>
  <si>
    <t>1.4.8 Visual Presentation: (Level AAA)</t>
  </si>
  <si>
    <t>1.4.9 Images of Text (No Exception): (Level AAA)</t>
  </si>
  <si>
    <t>2.1.3 Keyboard (No Exception): (Level AAA)</t>
  </si>
  <si>
    <t>2.2.3 No Timing: (Level AAA)</t>
  </si>
  <si>
    <t>2.2.4 Interruptions: (Level AAA)</t>
  </si>
  <si>
    <t>2.2.5 Re-authenticating: (Level AAA)</t>
  </si>
  <si>
    <t>2.2.6 Timeouts: (Level AAA)</t>
  </si>
  <si>
    <t>2.3.2 Three Flashes: (Level AAA)</t>
  </si>
  <si>
    <t>2.3.3 Animation from Interactions: (Level AAA)</t>
  </si>
  <si>
    <t>2.4.8 Location: (Level AAA)</t>
  </si>
  <si>
    <t>2.4.9 Link Purpose (Link Only): (Level AAA)</t>
  </si>
  <si>
    <t>2.4.10 Section Headings: (Level AAA)</t>
  </si>
  <si>
    <t>2.5.5 Target Size: (Level AAA)</t>
  </si>
  <si>
    <t>2.5.6 Concurrent Input Mechanisms: (Level AAA)</t>
  </si>
  <si>
    <t>3.1.3 Unusual Words: (Level AAA)</t>
  </si>
  <si>
    <t>3.1.4 Abbreviations: (Level AAA)</t>
  </si>
  <si>
    <t>3.1.5 Reading Level: (Level AAA)</t>
  </si>
  <si>
    <t>3.1.6 Pronunciation: (Level AAA)</t>
  </si>
  <si>
    <t>3.2.5 Change on Request: (Level AAA)</t>
  </si>
  <si>
    <t>3.3.5 Help: (Level AAA)</t>
  </si>
  <si>
    <t>3.3.6 Error Prevention (All): (Level AAA)</t>
  </si>
  <si>
    <t>2A Tests</t>
  </si>
  <si>
    <t>Each interactive interface component provides a visual indicator, which conveys its active area and purpose.</t>
  </si>
  <si>
    <t>Alternative text uses plain language (In alt tag or on page)</t>
  </si>
  <si>
    <t>2B Usability Tests</t>
  </si>
  <si>
    <t>Headings help users with limited cognition quickly orient to content and complete tasks</t>
  </si>
  <si>
    <t>Headings help screen reader users quickly navigate content</t>
  </si>
  <si>
    <t>Alternative text helps screen reader users understand content and complete tasks</t>
  </si>
  <si>
    <t>Users with limited vision can read text</t>
  </si>
  <si>
    <t>Users with limited cognition can identify controls</t>
  </si>
  <si>
    <t>Users with limited cognition understand and can use the content</t>
  </si>
  <si>
    <t>Users with dyscalculia understand and can use the content</t>
  </si>
  <si>
    <t>The content passes an editorial review of content against plain language standards</t>
  </si>
  <si>
    <t>?</t>
  </si>
  <si>
    <t>Without Vision</t>
  </si>
  <si>
    <t>Limited Vision</t>
  </si>
  <si>
    <t>Without Perception of Color</t>
  </si>
  <si>
    <t>Without Hearing</t>
  </si>
  <si>
    <t>Limited Hearing</t>
  </si>
  <si>
    <t>Without Speech</t>
  </si>
  <si>
    <t>Limited Manipulation</t>
  </si>
  <si>
    <t>Limited Reach and Strength</t>
  </si>
  <si>
    <t>Limited Language, Cognitie and Learning Abilities</t>
  </si>
  <si>
    <t>SC</t>
  </si>
  <si>
    <t>1.1.1 Non-text content</t>
  </si>
  <si>
    <t>X</t>
  </si>
  <si>
    <t>-</t>
  </si>
  <si>
    <t>1.2.1 Audio-only and video only (prerecorded)</t>
  </si>
  <si>
    <t>1.2.2 Captions (prerecorded)</t>
  </si>
  <si>
    <t>1.2.3 Audio description or media alternative (prerecorded)</t>
  </si>
  <si>
    <t>1.2.4 Captions (live)</t>
  </si>
  <si>
    <t>1.2.5 Audio description (precorded)</t>
  </si>
  <si>
    <t>1.3.1 Info and relationships</t>
  </si>
  <si>
    <t>1.3.2 Meaningful sequence</t>
  </si>
  <si>
    <t>1.3.3 Sensory characteristics</t>
  </si>
  <si>
    <t>1.4.1 Use of colour</t>
  </si>
  <si>
    <t>1.4.2 Audio control</t>
  </si>
  <si>
    <t>1.4.3 Contrast (minimum)</t>
  </si>
  <si>
    <t>1.4.4 Resize text</t>
  </si>
  <si>
    <t>1.4.5 Images of text</t>
  </si>
  <si>
    <t>2.1.1 Keyboard</t>
  </si>
  <si>
    <t>2.1.2 No keyboard trap</t>
  </si>
  <si>
    <t>2.2.1 Timing adjustable</t>
  </si>
  <si>
    <t>2.2.2 Pause, stop, hide</t>
  </si>
  <si>
    <t>2.3.1 Three flashes or below threshold</t>
  </si>
  <si>
    <t>2.4.1 Bypass blocks</t>
  </si>
  <si>
    <t>2.4.2 Page titled</t>
  </si>
  <si>
    <t>2.4.3 Focus order</t>
  </si>
  <si>
    <t>2.4.4 Link purpose (in context)</t>
  </si>
  <si>
    <t>2.4.5 Multiple ways</t>
  </si>
  <si>
    <t>2.4.6 Headings and labels</t>
  </si>
  <si>
    <t>2.4.7 Focus visible</t>
  </si>
  <si>
    <t>3.1.1 Language of page</t>
  </si>
  <si>
    <t>3.1.2 Language of parts</t>
  </si>
  <si>
    <t>3.2.1 On focus</t>
  </si>
  <si>
    <t>3.2.2 On Input</t>
  </si>
  <si>
    <t>3.2.3 Consistent navigation</t>
  </si>
  <si>
    <t>3.2.4 Consistent identification</t>
  </si>
  <si>
    <t>3.3.1 Error identification</t>
  </si>
  <si>
    <t>3.3.2 Labels or instructions</t>
  </si>
  <si>
    <t>3.3.3 Error suggestion</t>
  </si>
  <si>
    <t>3.3.4 Error prevention (legal, financial, data)</t>
  </si>
  <si>
    <t>4.1.1 Parsing</t>
  </si>
  <si>
    <t>4.1.2 Name, role, value</t>
  </si>
  <si>
    <t>Without Color Perception</t>
  </si>
  <si>
    <t>Limited Reach and Stregnth</t>
  </si>
  <si>
    <t>Limited Language, Cognitive and Learning Abilities</t>
  </si>
  <si>
    <t>Guideline</t>
  </si>
  <si>
    <t>Time Based Media</t>
  </si>
  <si>
    <t>1.3.4 Orientation</t>
  </si>
  <si>
    <t>1.3.5 Identify Input Purpose</t>
  </si>
  <si>
    <t>1.4.10 Reflow</t>
  </si>
  <si>
    <t>1.4.11 Non-Text Contrast</t>
  </si>
  <si>
    <t>1.4.12 Text Spacing</t>
  </si>
  <si>
    <t>1.4.13 Content on Hover or Focus</t>
  </si>
  <si>
    <t>2.1.4 Character Key Shortcuts</t>
  </si>
  <si>
    <t>2.5.1 Pointer Gestures</t>
  </si>
  <si>
    <t>2.5.2 Pointer Cancellation</t>
  </si>
  <si>
    <t>2.5.3 Label in Name</t>
  </si>
  <si>
    <t>2.5.4 Motion Actuation</t>
  </si>
  <si>
    <t>4.1.3 Status Messages</t>
  </si>
  <si>
    <t>SC (NOTE: These are imperfect stand ins for 3.0 Tests)</t>
  </si>
  <si>
    <t>Guidelines (Note: These are imperfect stand ins for 3.0 Functional Outcomes)</t>
  </si>
  <si>
    <t>Functional Category (These need further refinement through the functional needs subgroup)</t>
  </si>
  <si>
    <t>X = Mapped by Access Board</t>
  </si>
  <si>
    <t>? = Mapped by Rachael and needs work</t>
  </si>
  <si>
    <t>Not yet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</si>
</sst>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333333"/>
      <name val="Arial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rgb="FF333333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9" fontId="3" fillId="0" borderId="7" xfId="0" applyNumberFormat="1" applyFont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4" xfId="0" applyFont="1" applyBorder="1" applyAlignment="1">
      <alignment wrapText="1"/>
    </xf>
    <xf numFmtId="1" fontId="3" fillId="0" borderId="0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2" fillId="0" borderId="4" xfId="0" applyFont="1" applyBorder="1" applyAlignment="1"/>
    <xf numFmtId="0" fontId="2" fillId="0" borderId="6" xfId="0" applyFont="1" applyBorder="1" applyAlignment="1">
      <alignment wrapText="1"/>
    </xf>
    <xf numFmtId="1" fontId="3" fillId="0" borderId="7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0" borderId="4" xfId="0" applyFont="1" applyBorder="1"/>
    <xf numFmtId="164" fontId="2" fillId="0" borderId="5" xfId="0" applyNumberFormat="1" applyFont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9" fontId="3" fillId="2" borderId="9" xfId="0" applyNumberFormat="1" applyFont="1" applyFill="1" applyBorder="1" applyAlignment="1">
      <alignment horizontal="left"/>
    </xf>
    <xf numFmtId="9" fontId="3" fillId="2" borderId="10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5" fillId="4" borderId="7" xfId="0" applyFont="1" applyFill="1" applyBorder="1" applyAlignment="1"/>
    <xf numFmtId="0" fontId="4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10" fillId="4" borderId="12" xfId="1" applyFont="1" applyFill="1" applyBorder="1" applyAlignment="1"/>
    <xf numFmtId="0" fontId="5" fillId="4" borderId="12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0" borderId="12" xfId="0" applyBorder="1"/>
    <xf numFmtId="0" fontId="0" fillId="0" borderId="0" xfId="0" applyFill="1" applyBorder="1"/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12" xfId="0" applyFont="1" applyBorder="1"/>
    <xf numFmtId="0" fontId="13" fillId="0" borderId="12" xfId="0" applyFont="1" applyBorder="1"/>
    <xf numFmtId="0" fontId="12" fillId="0" borderId="12" xfId="0" applyFont="1" applyBorder="1" applyAlignment="1">
      <alignment horizontal="left" wrapText="1"/>
    </xf>
    <xf numFmtId="0" fontId="8" fillId="2" borderId="0" xfId="0" applyFont="1" applyFill="1"/>
    <xf numFmtId="1" fontId="2" fillId="3" borderId="8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8" xfId="0" applyFont="1" applyFill="1" applyBorder="1" applyAlignment="1"/>
    <xf numFmtId="0" fontId="2" fillId="0" borderId="0" xfId="0" applyFont="1"/>
    <xf numFmtId="0" fontId="5" fillId="4" borderId="7" xfId="0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2" borderId="12" xfId="0" applyFill="1" applyBorder="1"/>
    <xf numFmtId="0" fontId="2" fillId="2" borderId="12" xfId="0" applyFont="1" applyFill="1" applyBorder="1" applyAlignment="1">
      <alignment horizontal="left"/>
    </xf>
    <xf numFmtId="0" fontId="0" fillId="0" borderId="12" xfId="0" applyFill="1" applyBorder="1"/>
    <xf numFmtId="0" fontId="9" fillId="2" borderId="12" xfId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9" fillId="0" borderId="12" xfId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left" vertical="center" wrapText="1"/>
    </xf>
    <xf numFmtId="0" fontId="0" fillId="0" borderId="12" xfId="1" applyFont="1" applyFill="1" applyBorder="1" applyAlignment="1">
      <alignment horizontal="left" vertical="center" wrapText="1"/>
    </xf>
    <xf numFmtId="0" fontId="0" fillId="2" borderId="12" xfId="1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/>
    </xf>
    <xf numFmtId="164" fontId="2" fillId="3" borderId="14" xfId="0" applyNumberFormat="1" applyFont="1" applyFill="1" applyBorder="1" applyAlignment="1">
      <alignment horizontal="left"/>
    </xf>
    <xf numFmtId="0" fontId="0" fillId="2" borderId="0" xfId="0" applyFill="1" applyBorder="1"/>
    <xf numFmtId="0" fontId="8" fillId="0" borderId="12" xfId="0" applyFont="1" applyFill="1" applyBorder="1"/>
    <xf numFmtId="0" fontId="8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3.org/WAI/WCAG21/quickref/?versions=2.0&amp;currentsidebar=%23col_overview&amp;levels=aaa" TargetMode="External"/><Relationship Id="rId13" Type="http://schemas.openxmlformats.org/officeDocument/2006/relationships/hyperlink" Target="https://www.w3.org/WAI/WCAG21/quickref/?versions=2.0&amp;currentsidebar=%23col_overview&amp;levels=aaa" TargetMode="External"/><Relationship Id="rId18" Type="http://schemas.openxmlformats.org/officeDocument/2006/relationships/hyperlink" Target="https://www.w3.org/WAI/WCAG21/quickref/?versions=2.0&amp;currentsidebar=%23col_overview&amp;levels=aaa" TargetMode="External"/><Relationship Id="rId26" Type="http://schemas.openxmlformats.org/officeDocument/2006/relationships/hyperlink" Target="https://www.w3.org/WAI/WCAG21/quickref/?versions=2.0&amp;currentsidebar=%23col_overview&amp;levels=aaa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w3.org/WAI/WCAG21/quickref/?versions=2.0&amp;currentsidebar=%23col_overview&amp;levels=aaa" TargetMode="External"/><Relationship Id="rId21" Type="http://schemas.openxmlformats.org/officeDocument/2006/relationships/hyperlink" Target="https://www.w3.org/WAI/WCAG21/quickref/?versions=2.0&amp;currentsidebar=%23col_overview&amp;levels=aaa" TargetMode="External"/><Relationship Id="rId34" Type="http://schemas.openxmlformats.org/officeDocument/2006/relationships/hyperlink" Target="https://www.w3.org/WAI/WCAG21/quickref/?versions=2.0&amp;currentsidebar=%23col_overview&amp;levels=aaa" TargetMode="External"/><Relationship Id="rId7" Type="http://schemas.openxmlformats.org/officeDocument/2006/relationships/hyperlink" Target="https://www.w3.org/WAI/WCAG21/quickref/?versions=2.0&amp;currentsidebar=%23col_overview&amp;levels=aaa" TargetMode="External"/><Relationship Id="rId12" Type="http://schemas.openxmlformats.org/officeDocument/2006/relationships/hyperlink" Target="https://www.w3.org/WAI/WCAG21/quickref/?versions=2.0&amp;currentsidebar=%23col_overview&amp;levels=aaa" TargetMode="External"/><Relationship Id="rId17" Type="http://schemas.openxmlformats.org/officeDocument/2006/relationships/hyperlink" Target="https://www.w3.org/WAI/WCAG21/quickref/?versions=2.0&amp;currentsidebar=%23col_overview&amp;levels=aaa" TargetMode="External"/><Relationship Id="rId25" Type="http://schemas.openxmlformats.org/officeDocument/2006/relationships/hyperlink" Target="https://www.w3.org/WAI/WCAG21/quickref/?versions=2.0&amp;currentsidebar=%23col_overview&amp;levels=aaa" TargetMode="External"/><Relationship Id="rId33" Type="http://schemas.openxmlformats.org/officeDocument/2006/relationships/hyperlink" Target="https://www.w3.org/WAI/WCAG21/quickref/?versions=2.0&amp;currentsidebar=%23col_overview&amp;levels=aaa" TargetMode="External"/><Relationship Id="rId38" Type="http://schemas.openxmlformats.org/officeDocument/2006/relationships/hyperlink" Target="https://www.w3.org/WAI/WCAG21/quickref/?versions=2.0&amp;currentsidebar=%23col_overview&amp;levels=aaa" TargetMode="External"/><Relationship Id="rId2" Type="http://schemas.openxmlformats.org/officeDocument/2006/relationships/hyperlink" Target="https://www.w3.org/WAI/WCAG21/quickref/?versions=2.0&amp;currentsidebar=%23col_overview&amp;levels=aaa" TargetMode="External"/><Relationship Id="rId16" Type="http://schemas.openxmlformats.org/officeDocument/2006/relationships/hyperlink" Target="https://www.w3.org/WAI/WCAG21/quickref/?versions=2.0&amp;currentsidebar=%23col_overview&amp;levels=aaa" TargetMode="External"/><Relationship Id="rId20" Type="http://schemas.openxmlformats.org/officeDocument/2006/relationships/hyperlink" Target="https://www.w3.org/WAI/WCAG21/quickref/?versions=2.0&amp;currentsidebar=%23col_overview&amp;levels=aaa" TargetMode="External"/><Relationship Id="rId29" Type="http://schemas.openxmlformats.org/officeDocument/2006/relationships/hyperlink" Target="https://www.w3.org/WAI/WCAG21/quickref/?versions=2.0&amp;currentsidebar=%23col_overview&amp;levels=aaa" TargetMode="External"/><Relationship Id="rId1" Type="http://schemas.openxmlformats.org/officeDocument/2006/relationships/hyperlink" Target="https://www.w3.org/WAI/WCAG21/quickref/?versions=2.0&amp;currentsidebar=%23col_overview&amp;levels=aaa" TargetMode="External"/><Relationship Id="rId6" Type="http://schemas.openxmlformats.org/officeDocument/2006/relationships/hyperlink" Target="https://www.w3.org/WAI/WCAG21/quickref/?versions=2.0&amp;currentsidebar=%23col_overview&amp;levels=aaa" TargetMode="External"/><Relationship Id="rId11" Type="http://schemas.openxmlformats.org/officeDocument/2006/relationships/hyperlink" Target="https://www.w3.org/WAI/WCAG21/quickref/?versions=2.0&amp;currentsidebar=%23col_overview&amp;levels=aaa" TargetMode="External"/><Relationship Id="rId24" Type="http://schemas.openxmlformats.org/officeDocument/2006/relationships/hyperlink" Target="https://www.w3.org/WAI/WCAG21/quickref/?versions=2.0&amp;currentsidebar=%23col_overview&amp;levels=aaa" TargetMode="External"/><Relationship Id="rId32" Type="http://schemas.openxmlformats.org/officeDocument/2006/relationships/hyperlink" Target="https://www.w3.org/WAI/WCAG21/quickref/?versions=2.0&amp;currentsidebar=%23col_overview&amp;levels=aaa" TargetMode="External"/><Relationship Id="rId37" Type="http://schemas.openxmlformats.org/officeDocument/2006/relationships/hyperlink" Target="https://www.w3.org/WAI/WCAG21/quickref/?versions=2.0&amp;currentsidebar=%23col_overview&amp;levels=aaa" TargetMode="External"/><Relationship Id="rId5" Type="http://schemas.openxmlformats.org/officeDocument/2006/relationships/hyperlink" Target="https://www.w3.org/WAI/WCAG21/quickref/?versions=2.0&amp;currentsidebar=%23col_overview&amp;levels=aaa" TargetMode="External"/><Relationship Id="rId15" Type="http://schemas.openxmlformats.org/officeDocument/2006/relationships/hyperlink" Target="https://www.w3.org/WAI/WCAG21/quickref/?versions=2.0&amp;currentsidebar=%23col_overview&amp;levels=aaa" TargetMode="External"/><Relationship Id="rId23" Type="http://schemas.openxmlformats.org/officeDocument/2006/relationships/hyperlink" Target="https://www.w3.org/WAI/WCAG21/quickref/?versions=2.0&amp;currentsidebar=%23col_overview&amp;levels=aaa" TargetMode="External"/><Relationship Id="rId28" Type="http://schemas.openxmlformats.org/officeDocument/2006/relationships/hyperlink" Target="https://www.w3.org/WAI/WCAG21/quickref/?versions=2.0&amp;currentsidebar=%23col_overview&amp;levels=aaa" TargetMode="External"/><Relationship Id="rId36" Type="http://schemas.openxmlformats.org/officeDocument/2006/relationships/hyperlink" Target="https://www.w3.org/WAI/WCAG21/quickref/?versions=2.0&amp;currentsidebar=%23col_overview&amp;levels=aaa" TargetMode="External"/><Relationship Id="rId10" Type="http://schemas.openxmlformats.org/officeDocument/2006/relationships/hyperlink" Target="https://www.w3.org/WAI/WCAG21/quickref/?versions=2.0&amp;currentsidebar=%23col_overview&amp;levels=aaa" TargetMode="External"/><Relationship Id="rId19" Type="http://schemas.openxmlformats.org/officeDocument/2006/relationships/hyperlink" Target="https://www.w3.org/WAI/WCAG21/quickref/?versions=2.0&amp;currentsidebar=%23col_overview&amp;levels=aaa" TargetMode="External"/><Relationship Id="rId31" Type="http://schemas.openxmlformats.org/officeDocument/2006/relationships/hyperlink" Target="https://www.w3.org/WAI/WCAG21/quickref/?versions=2.0&amp;currentsidebar=%23col_overview&amp;levels=aaa" TargetMode="External"/><Relationship Id="rId4" Type="http://schemas.openxmlformats.org/officeDocument/2006/relationships/hyperlink" Target="https://www.w3.org/WAI/WCAG21/quickref/?versions=2.0&amp;currentsidebar=%23col_overview&amp;levels=aaa" TargetMode="External"/><Relationship Id="rId9" Type="http://schemas.openxmlformats.org/officeDocument/2006/relationships/hyperlink" Target="https://www.w3.org/WAI/WCAG21/quickref/?versions=2.0&amp;currentsidebar=%23col_overview&amp;levels=aaa" TargetMode="External"/><Relationship Id="rId14" Type="http://schemas.openxmlformats.org/officeDocument/2006/relationships/hyperlink" Target="https://www.w3.org/WAI/WCAG21/quickref/?versions=2.0&amp;currentsidebar=%23col_overview&amp;levels=aaa" TargetMode="External"/><Relationship Id="rId22" Type="http://schemas.openxmlformats.org/officeDocument/2006/relationships/hyperlink" Target="https://www.w3.org/WAI/WCAG21/quickref/?versions=2.0&amp;currentsidebar=%23col_overview&amp;levels=aaa" TargetMode="External"/><Relationship Id="rId27" Type="http://schemas.openxmlformats.org/officeDocument/2006/relationships/hyperlink" Target="https://www.w3.org/WAI/WCAG21/quickref/?versions=2.0&amp;currentsidebar=%23col_overview&amp;levels=aaa" TargetMode="External"/><Relationship Id="rId30" Type="http://schemas.openxmlformats.org/officeDocument/2006/relationships/hyperlink" Target="https://www.w3.org/WAI/WCAG21/quickref/?versions=2.0&amp;currentsidebar=%23col_overview&amp;levels=aaa" TargetMode="External"/><Relationship Id="rId35" Type="http://schemas.openxmlformats.org/officeDocument/2006/relationships/hyperlink" Target="https://www.w3.org/WAI/WCAG21/quickref/?versions=2.0&amp;currentsidebar=%23col_overview&amp;levels=aa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tre.org/about/corporate-overview/contact-us/general-inquiries" TargetMode="External"/><Relationship Id="rId2" Type="http://schemas.openxmlformats.org/officeDocument/2006/relationships/hyperlink" Target="https://www.mitre.org/about/corporate-overview/contact-us" TargetMode="External"/><Relationship Id="rId1" Type="http://schemas.openxmlformats.org/officeDocument/2006/relationships/hyperlink" Target="https://www.mitre.org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tre.org/about/corporate-overview/contact-us/general-inquiries" TargetMode="External"/><Relationship Id="rId2" Type="http://schemas.openxmlformats.org/officeDocument/2006/relationships/hyperlink" Target="https://www.mitre.org/about/corporate-overview/contact-us" TargetMode="External"/><Relationship Id="rId1" Type="http://schemas.openxmlformats.org/officeDocument/2006/relationships/hyperlink" Target="https://www.mitr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"/>
  <sheetViews>
    <sheetView tabSelected="1" zoomScale="70" workbookViewId="0">
      <selection activeCell="K43" sqref="K43"/>
    </sheetView>
  </sheetViews>
  <sheetFormatPr defaultRowHeight="14.4" x14ac:dyDescent="0.3"/>
  <cols>
    <col min="1" max="1" width="66.21875" bestFit="1" customWidth="1"/>
    <col min="2" max="2" width="17" customWidth="1"/>
    <col min="3" max="3" width="9.6640625" customWidth="1"/>
    <col min="4" max="4" width="17.33203125" customWidth="1"/>
    <col min="5" max="5" width="17.88671875" customWidth="1"/>
    <col min="6" max="6" width="12.109375" customWidth="1"/>
    <col min="7" max="7" width="18.109375" customWidth="1"/>
    <col min="8" max="8" width="15.109375" bestFit="1" customWidth="1"/>
    <col min="9" max="9" width="16.88671875" customWidth="1"/>
    <col min="11" max="11" width="34" customWidth="1"/>
    <col min="12" max="12" width="18.33203125" customWidth="1"/>
    <col min="13" max="13" width="11.5546875" customWidth="1"/>
    <col min="15" max="15" width="47.5546875" bestFit="1" customWidth="1"/>
    <col min="16" max="16" width="19.88671875" customWidth="1"/>
  </cols>
  <sheetData>
    <row r="1" spans="1:19" ht="31.8" thickBot="1" x14ac:dyDescent="0.65">
      <c r="A1" s="62" t="s">
        <v>82</v>
      </c>
      <c r="B1" s="63"/>
      <c r="C1" s="63"/>
      <c r="D1" s="63"/>
      <c r="E1" s="63"/>
      <c r="F1" s="63"/>
      <c r="G1" s="63"/>
      <c r="H1" s="63"/>
      <c r="I1" s="64"/>
      <c r="J1" s="1"/>
      <c r="K1" s="1"/>
      <c r="L1" s="1"/>
      <c r="M1" s="1"/>
      <c r="N1" s="1"/>
      <c r="O1" s="1"/>
      <c r="P1" s="1"/>
    </row>
    <row r="2" spans="1:19" ht="16.2" thickBot="1" x14ac:dyDescent="0.35">
      <c r="A2" s="65" t="s">
        <v>78</v>
      </c>
      <c r="B2" s="68" t="s">
        <v>80</v>
      </c>
      <c r="C2" s="68"/>
      <c r="D2" s="68"/>
      <c r="E2" s="36" t="s">
        <v>81</v>
      </c>
      <c r="F2" s="36"/>
      <c r="G2" s="36"/>
      <c r="H2" s="36"/>
      <c r="I2" s="66"/>
      <c r="J2" s="3"/>
      <c r="K2" s="26" t="s">
        <v>0</v>
      </c>
      <c r="L2" s="27"/>
      <c r="M2" s="28"/>
      <c r="N2" s="3"/>
      <c r="O2" s="26" t="s">
        <v>1</v>
      </c>
      <c r="P2" s="29"/>
    </row>
    <row r="3" spans="1:19" ht="15.6" x14ac:dyDescent="0.3">
      <c r="A3" s="21" t="s">
        <v>196</v>
      </c>
      <c r="B3" s="22" t="s">
        <v>77</v>
      </c>
      <c r="C3" s="20" t="s">
        <v>2</v>
      </c>
      <c r="D3" s="20" t="s">
        <v>3</v>
      </c>
      <c r="E3" s="22" t="s">
        <v>79</v>
      </c>
      <c r="F3" s="20" t="s">
        <v>2</v>
      </c>
      <c r="G3" s="20" t="s">
        <v>3</v>
      </c>
      <c r="H3" s="32" t="s">
        <v>4</v>
      </c>
      <c r="I3" s="23" t="s">
        <v>3</v>
      </c>
      <c r="J3" s="2"/>
      <c r="K3" s="21" t="s">
        <v>197</v>
      </c>
      <c r="L3" s="20" t="s">
        <v>5</v>
      </c>
      <c r="M3" s="23" t="s">
        <v>6</v>
      </c>
      <c r="N3" s="2"/>
      <c r="O3" s="21" t="s">
        <v>198</v>
      </c>
      <c r="P3" s="23" t="s">
        <v>7</v>
      </c>
    </row>
    <row r="4" spans="1:19" ht="15.6" x14ac:dyDescent="0.3">
      <c r="A4" s="30" t="s">
        <v>8</v>
      </c>
      <c r="B4" s="18"/>
      <c r="C4" s="5"/>
      <c r="D4" s="4"/>
      <c r="E4" s="18"/>
      <c r="F4" s="5"/>
      <c r="G4" s="4"/>
      <c r="H4" s="33" t="str">
        <f t="shared" ref="H4:H53" si="0">IF(OR(ISBLANK(C4),ISBLANK(F4)),"Not Present",AVERAGE(C4,F4))</f>
        <v>Not Present</v>
      </c>
      <c r="I4" s="6">
        <f>SUM(D4,G4)</f>
        <v>0</v>
      </c>
      <c r="J4" s="3"/>
      <c r="K4" s="11" t="s">
        <v>11</v>
      </c>
      <c r="L4" s="12" t="str">
        <f>IF(SUM(H4), ((AVERAGE(H4))*100), "Not Present")</f>
        <v>Not Present</v>
      </c>
      <c r="M4" s="13">
        <f>IF((OR(L4=100,L4="Not Present")),3,(IF(AND(L4&gt;=75,L4&lt;=99),2,(IF(AND(L4&gt;=50,L4&lt;=74),1,0)))))</f>
        <v>3</v>
      </c>
      <c r="N4" s="3"/>
      <c r="O4" s="24" t="s">
        <v>12</v>
      </c>
      <c r="P4" s="25">
        <f>AVERAGE(M10, M12)</f>
        <v>3</v>
      </c>
    </row>
    <row r="5" spans="1:19" ht="15.6" x14ac:dyDescent="0.3">
      <c r="A5" s="7" t="s">
        <v>13</v>
      </c>
      <c r="B5" s="18"/>
      <c r="C5" s="5"/>
      <c r="D5" s="4"/>
      <c r="E5" s="18"/>
      <c r="F5" s="5"/>
      <c r="G5" s="4"/>
      <c r="H5" s="33" t="str">
        <f t="shared" si="0"/>
        <v>Not Present</v>
      </c>
      <c r="I5" s="6">
        <f t="shared" ref="I5:I53" si="1">SUM(D5,G5)</f>
        <v>0</v>
      </c>
      <c r="J5" s="3"/>
      <c r="K5" s="14" t="s">
        <v>15</v>
      </c>
      <c r="L5" s="12" t="str">
        <f>IF(SUM(H5:H9),((AVERAGE(H5:H9))*100), "Not Present")</f>
        <v>Not Present</v>
      </c>
      <c r="M5" s="13">
        <f>IF((OR(L5=100,L5="Not Present")),3,(IF(AND(L5&gt;=75,L5&lt;=99),2,(IF(AND(L5&gt;=50,L5&lt;=74),1,0)))))</f>
        <v>3</v>
      </c>
      <c r="N5" s="3"/>
      <c r="O5" s="24" t="s">
        <v>129</v>
      </c>
      <c r="P5" s="25">
        <f>AVERAGE(M4:M9,M11:M16)</f>
        <v>2.75</v>
      </c>
    </row>
    <row r="6" spans="1:19" ht="15.6" x14ac:dyDescent="0.3">
      <c r="A6" s="7" t="s">
        <v>16</v>
      </c>
      <c r="B6" s="18"/>
      <c r="C6" s="5"/>
      <c r="D6" s="4"/>
      <c r="E6" s="18"/>
      <c r="F6" s="5"/>
      <c r="G6" s="4"/>
      <c r="H6" s="33" t="str">
        <f t="shared" si="0"/>
        <v>Not Present</v>
      </c>
      <c r="I6" s="6">
        <f t="shared" si="1"/>
        <v>0</v>
      </c>
      <c r="J6" s="3"/>
      <c r="K6" s="11" t="s">
        <v>17</v>
      </c>
      <c r="L6" s="12" t="str">
        <f>IF(SUM(H10:H14),((AVERAGE(H10:H14))*100),"Not Present")</f>
        <v>Not Present</v>
      </c>
      <c r="M6" s="13">
        <f>IF((OR(L6=100,L6="Not Present")),3,(IF(AND(L6&gt;=75,L6&lt;=99),2,(IF(AND(L6&gt;=50,L6&lt;=74),1,0)))))</f>
        <v>3</v>
      </c>
      <c r="N6" s="3"/>
      <c r="O6" s="24" t="s">
        <v>130</v>
      </c>
      <c r="P6" s="25">
        <f>AVERAGE(M4:M9,M11:M16)</f>
        <v>2.75</v>
      </c>
      <c r="S6" s="67"/>
    </row>
    <row r="7" spans="1:19" ht="15.6" x14ac:dyDescent="0.3">
      <c r="A7" s="7" t="s">
        <v>18</v>
      </c>
      <c r="B7" s="18"/>
      <c r="C7" s="5"/>
      <c r="D7" s="4"/>
      <c r="E7" s="18"/>
      <c r="F7" s="5"/>
      <c r="G7" s="4"/>
      <c r="H7" s="33" t="str">
        <f t="shared" si="0"/>
        <v>Not Present</v>
      </c>
      <c r="I7" s="6">
        <f t="shared" si="1"/>
        <v>0</v>
      </c>
      <c r="J7" s="3"/>
      <c r="K7" s="14" t="s">
        <v>19</v>
      </c>
      <c r="L7" s="12" t="str">
        <f>IF(SUM(H15:H23),((AVERAGE(H15:H23))*100),"Not Present")</f>
        <v>Not Present</v>
      </c>
      <c r="M7" s="13">
        <f>IF((OR(L7=100,L7="Not Present")),3,(IF(AND(L7&gt;=75,L7&lt;=99),2,(IF(AND(L7&gt;=50,L7&lt;=74),1,0)))))</f>
        <v>3</v>
      </c>
      <c r="N7" s="3"/>
      <c r="O7" s="24" t="s">
        <v>131</v>
      </c>
      <c r="P7" s="25">
        <f>AVERAGE(M7,M15)</f>
        <v>3</v>
      </c>
    </row>
    <row r="8" spans="1:19" ht="15.6" x14ac:dyDescent="0.3">
      <c r="A8" s="7" t="s">
        <v>20</v>
      </c>
      <c r="B8" s="18"/>
      <c r="C8" s="5"/>
      <c r="D8" s="4"/>
      <c r="E8" s="18"/>
      <c r="F8" s="5"/>
      <c r="G8" s="4"/>
      <c r="H8" s="33" t="str">
        <f t="shared" si="0"/>
        <v>Not Present</v>
      </c>
      <c r="I8" s="6">
        <f t="shared" si="1"/>
        <v>0</v>
      </c>
      <c r="J8" s="3"/>
      <c r="K8" s="11" t="s">
        <v>21</v>
      </c>
      <c r="L8" s="12" t="str">
        <f>IF(SUM(H24:H26),((AVERAGE(H24:H26))*100),"Not Present")</f>
        <v>Not Present</v>
      </c>
      <c r="M8" s="13">
        <f>IF((OR(L8=100,L8="Not Present")),3,(IF(AND(L8&gt;=75,L8&lt;=99),2,(IF(AND(L8&gt;=50,L8&lt;=74),1,0)))))</f>
        <v>3</v>
      </c>
      <c r="N8" s="3"/>
      <c r="O8" s="24" t="s">
        <v>132</v>
      </c>
      <c r="P8" s="25">
        <f>AVERAGE(M4:M6,M13,M15)</f>
        <v>2.4</v>
      </c>
    </row>
    <row r="9" spans="1:19" ht="15.6" x14ac:dyDescent="0.3">
      <c r="A9" s="30" t="s">
        <v>22</v>
      </c>
      <c r="B9" s="18"/>
      <c r="C9" s="5"/>
      <c r="D9" s="4"/>
      <c r="E9" s="18"/>
      <c r="F9" s="5"/>
      <c r="G9" s="4"/>
      <c r="H9" s="33" t="str">
        <f t="shared" si="0"/>
        <v>Not Present</v>
      </c>
      <c r="I9" s="6">
        <f t="shared" si="1"/>
        <v>0</v>
      </c>
      <c r="J9" s="3"/>
      <c r="K9" s="14" t="s">
        <v>23</v>
      </c>
      <c r="L9" s="12" t="str">
        <f>IF(SUM(H27:H28),((AVERAGE(H27:H28))*100),"Not Present")</f>
        <v>Not Present</v>
      </c>
      <c r="M9" s="13">
        <f>IF((OR(L9=100,L9="Not Present")),3,(IF(AND(L9&gt;=75,L9&lt;=99),2,(IF(AND(L9&gt;=50,L9&lt;=74),1,0)))))</f>
        <v>3</v>
      </c>
      <c r="N9" s="3"/>
      <c r="O9" s="24" t="s">
        <v>133</v>
      </c>
      <c r="P9" s="25">
        <f>AVERAGE(M4:M7,M13,M15)</f>
        <v>2.5</v>
      </c>
    </row>
    <row r="10" spans="1:19" ht="15.6" x14ac:dyDescent="0.3">
      <c r="A10" s="30" t="s">
        <v>24</v>
      </c>
      <c r="B10" s="18"/>
      <c r="C10" s="5"/>
      <c r="D10" s="4"/>
      <c r="E10" s="18"/>
      <c r="F10" s="5"/>
      <c r="G10" s="4"/>
      <c r="H10" s="33" t="str">
        <f t="shared" si="0"/>
        <v>Not Present</v>
      </c>
      <c r="I10" s="6">
        <f t="shared" si="1"/>
        <v>0</v>
      </c>
      <c r="J10" s="3"/>
      <c r="K10" s="11" t="s">
        <v>25</v>
      </c>
      <c r="L10" s="12" t="str">
        <f>IF(SUM(H29),((AVERAGE(H29))*100),"Not Present")</f>
        <v>Not Present</v>
      </c>
      <c r="M10" s="13">
        <f>IF((OR(L10=100,L10="Not Present")),3,(IF(AND(L10&gt;=75,L10&lt;=99),2,(IF(AND(L10&gt;=50,L10&lt;=74),1,0)))))</f>
        <v>3</v>
      </c>
      <c r="N10" s="3"/>
      <c r="O10" s="24" t="s">
        <v>134</v>
      </c>
      <c r="P10" s="25" t="s">
        <v>201</v>
      </c>
    </row>
    <row r="11" spans="1:19" ht="15.6" x14ac:dyDescent="0.3">
      <c r="A11" s="30" t="s">
        <v>26</v>
      </c>
      <c r="B11" s="18"/>
      <c r="C11" s="5"/>
      <c r="D11" s="4"/>
      <c r="E11" s="18"/>
      <c r="F11" s="5"/>
      <c r="G11" s="4"/>
      <c r="H11" s="33" t="str">
        <f t="shared" si="0"/>
        <v>Not Present</v>
      </c>
      <c r="I11" s="6">
        <f t="shared" si="1"/>
        <v>0</v>
      </c>
      <c r="J11" s="3"/>
      <c r="K11" s="14" t="s">
        <v>27</v>
      </c>
      <c r="L11" s="12" t="str">
        <f>IF(SUM(H30:H36),((AVERAGE(H30:H36))*100),"Not Present")</f>
        <v>Not Present</v>
      </c>
      <c r="M11" s="13">
        <f>IF((OR(L11=100,L11="Not Present")),3,(IF(AND(L11&gt;=75,L11&lt;=99),2,(IF(AND(L11&gt;=50,L11&lt;=74),1,0)))))</f>
        <v>3</v>
      </c>
      <c r="N11" s="3"/>
      <c r="O11" s="24" t="s">
        <v>135</v>
      </c>
      <c r="P11" s="25">
        <f>AVERAGE(M6,M7,M8,M9,M11,M12,M14,M15,M16)</f>
        <v>3</v>
      </c>
    </row>
    <row r="12" spans="1:19" ht="15.6" x14ac:dyDescent="0.3">
      <c r="A12" s="30" t="s">
        <v>28</v>
      </c>
      <c r="B12" s="18"/>
      <c r="C12" s="5"/>
      <c r="D12" s="4"/>
      <c r="E12" s="18"/>
      <c r="F12" s="5"/>
      <c r="G12" s="4"/>
      <c r="H12" s="33" t="str">
        <f t="shared" si="0"/>
        <v>Not Present</v>
      </c>
      <c r="I12" s="6">
        <f t="shared" si="1"/>
        <v>0</v>
      </c>
      <c r="J12" s="3"/>
      <c r="K12" s="11" t="s">
        <v>29</v>
      </c>
      <c r="L12" s="12" t="str">
        <f>IF(SUM(H37:H40),((AVERAGE(H37:H40))*100),"Not Present")</f>
        <v>Not Present</v>
      </c>
      <c r="M12" s="13">
        <f>IF((OR(L12=100,L12="Not Present")),3,(IF(AND(L12&gt;=75,L12&lt;=99),2,(IF(AND(L12&gt;=50,L12&lt;=74),1,0)))))</f>
        <v>3</v>
      </c>
      <c r="N12" s="3"/>
      <c r="O12" s="24" t="s">
        <v>136</v>
      </c>
      <c r="P12" s="25">
        <f>AVERAGE(M6,M7,M8,M12,M16)</f>
        <v>3</v>
      </c>
    </row>
    <row r="13" spans="1:19" ht="16.2" thickBot="1" x14ac:dyDescent="0.35">
      <c r="A13" s="30" t="s">
        <v>30</v>
      </c>
      <c r="B13" s="18"/>
      <c r="C13" s="5"/>
      <c r="D13" s="4"/>
      <c r="E13" s="18"/>
      <c r="F13" s="5"/>
      <c r="G13" s="4"/>
      <c r="H13" s="33" t="str">
        <f t="shared" si="0"/>
        <v>Not Present</v>
      </c>
      <c r="I13" s="6">
        <f t="shared" si="1"/>
        <v>0</v>
      </c>
      <c r="J13" s="3"/>
      <c r="K13" s="14" t="s">
        <v>31</v>
      </c>
      <c r="L13" s="12" t="str">
        <f>IF(SUM(H41:H42),((AVERAGE(H41:H42))*100),"Not Present")</f>
        <v>Not Present</v>
      </c>
      <c r="M13" s="13">
        <f>IF((OR(L13=100,L3="Not Present")),3,(IF(AND(L13&gt;=75,L13&lt;=99),2,(IF(AND(L13&gt;=50,L13&lt;=74),1,0)))))</f>
        <v>0</v>
      </c>
      <c r="N13" s="3"/>
      <c r="O13" s="24" t="s">
        <v>137</v>
      </c>
      <c r="P13" s="25">
        <f>AVERAGE(M4:M9,M11:M16)</f>
        <v>2.75</v>
      </c>
    </row>
    <row r="14" spans="1:19" ht="16.2" thickBot="1" x14ac:dyDescent="0.35">
      <c r="A14" s="30" t="s">
        <v>32</v>
      </c>
      <c r="B14" s="18"/>
      <c r="C14" s="5"/>
      <c r="D14" s="4"/>
      <c r="E14" s="18"/>
      <c r="F14" s="5"/>
      <c r="G14" s="4"/>
      <c r="H14" s="33" t="str">
        <f t="shared" si="0"/>
        <v>Not Present</v>
      </c>
      <c r="I14" s="6">
        <f t="shared" si="1"/>
        <v>0</v>
      </c>
      <c r="J14" s="3"/>
      <c r="K14" s="11" t="s">
        <v>33</v>
      </c>
      <c r="L14" s="12" t="str">
        <f>IF(SUM(H41:H46),((AVERAGE(H41:H46))*100),"Not Present")</f>
        <v>Not Present</v>
      </c>
      <c r="M14" s="13">
        <f>IF((OR(L14=100,L14="Not Present")),3,(IF(AND(L14&gt;=75,L14&lt;=99),2,(IF(AND(L14&gt;=50,L14&lt;=74),1,0)))))</f>
        <v>3</v>
      </c>
      <c r="N14" s="3"/>
      <c r="O14" s="81" t="s">
        <v>40</v>
      </c>
      <c r="P14" s="82">
        <f>AVERAGE(M4:M16)</f>
        <v>2.7692307692307692</v>
      </c>
    </row>
    <row r="15" spans="1:19" ht="16.2" thickBot="1" x14ac:dyDescent="0.35">
      <c r="A15" s="30" t="s">
        <v>34</v>
      </c>
      <c r="B15" s="18"/>
      <c r="C15" s="5"/>
      <c r="D15" s="4"/>
      <c r="E15" s="18"/>
      <c r="F15" s="5"/>
      <c r="G15" s="4"/>
      <c r="H15" s="33" t="str">
        <f t="shared" si="0"/>
        <v>Not Present</v>
      </c>
      <c r="I15" s="6">
        <f t="shared" si="1"/>
        <v>0</v>
      </c>
      <c r="J15" s="3"/>
      <c r="K15" s="14" t="s">
        <v>35</v>
      </c>
      <c r="L15" s="12" t="str">
        <f>IF(SUM(H5:H9),((AVERAGE(H47:H50))*100),"Not Present")</f>
        <v>Not Present</v>
      </c>
      <c r="M15" s="13">
        <f>IF((OR(L15=100,L15="Not Present")),3,(IF(AND(L15&gt;=75,L15&lt;=99),2,(IF(AND(L15&gt;=50,L15&lt;=74),1,0)))))</f>
        <v>3</v>
      </c>
      <c r="N15" s="3"/>
      <c r="O15" s="35" t="s">
        <v>3</v>
      </c>
      <c r="P15" s="61">
        <f>SUM(I4:I53)</f>
        <v>0</v>
      </c>
    </row>
    <row r="16" spans="1:19" ht="16.2" thickBot="1" x14ac:dyDescent="0.35">
      <c r="A16" s="30" t="s">
        <v>36</v>
      </c>
      <c r="B16" s="18"/>
      <c r="C16" s="5"/>
      <c r="D16" s="4"/>
      <c r="E16" s="18"/>
      <c r="F16" s="5"/>
      <c r="G16" s="4"/>
      <c r="H16" s="33" t="str">
        <f t="shared" si="0"/>
        <v>Not Present</v>
      </c>
      <c r="I16" s="6">
        <f t="shared" si="1"/>
        <v>0</v>
      </c>
      <c r="J16" s="3"/>
      <c r="K16" s="15" t="s">
        <v>37</v>
      </c>
      <c r="L16" s="16" t="str">
        <f>IF(SUM(H51:H53),((AVERAGE(H51:H53))*100),"Not Present")</f>
        <v>Not Present</v>
      </c>
      <c r="M16" s="17">
        <f>IF((OR(L16=100,L16="Not Present")),3,(IF(AND(L16&gt;=75,L16&lt;=99),2,(IF(AND(L16&gt;=50,L16&lt;=74),1,0)))))</f>
        <v>3</v>
      </c>
      <c r="N16" s="3"/>
      <c r="O16" s="3"/>
      <c r="P16" s="3"/>
    </row>
    <row r="17" spans="1:16" ht="15.6" x14ac:dyDescent="0.3">
      <c r="A17" s="30" t="s">
        <v>38</v>
      </c>
      <c r="B17" s="18"/>
      <c r="C17" s="5"/>
      <c r="D17" s="4"/>
      <c r="E17" s="18"/>
      <c r="F17" s="5"/>
      <c r="G17" s="4"/>
      <c r="H17" s="33" t="str">
        <f t="shared" si="0"/>
        <v>Not Present</v>
      </c>
      <c r="I17" s="6">
        <f t="shared" si="1"/>
        <v>0</v>
      </c>
      <c r="J17" s="3"/>
      <c r="K17" s="3"/>
      <c r="L17" s="3"/>
      <c r="M17" s="3"/>
      <c r="N17" s="3"/>
      <c r="O17" s="3"/>
      <c r="P17" s="3"/>
    </row>
    <row r="18" spans="1:16" ht="15.6" x14ac:dyDescent="0.3">
      <c r="A18" s="30" t="s">
        <v>39</v>
      </c>
      <c r="B18" s="18"/>
      <c r="C18" s="5"/>
      <c r="D18" s="4"/>
      <c r="E18" s="18"/>
      <c r="F18" s="5"/>
      <c r="G18" s="4"/>
      <c r="H18" s="33" t="str">
        <f t="shared" si="0"/>
        <v>Not Present</v>
      </c>
      <c r="I18" s="6">
        <f t="shared" si="1"/>
        <v>0</v>
      </c>
      <c r="J18" s="3"/>
      <c r="K18" s="3"/>
      <c r="L18" s="3"/>
      <c r="M18" s="3"/>
      <c r="N18" s="3"/>
      <c r="O18" s="3"/>
      <c r="P18" s="3"/>
    </row>
    <row r="19" spans="1:16" ht="15.6" x14ac:dyDescent="0.3">
      <c r="A19" s="30" t="s">
        <v>41</v>
      </c>
      <c r="B19" s="18"/>
      <c r="C19" s="5"/>
      <c r="D19" s="4"/>
      <c r="E19" s="18"/>
      <c r="F19" s="5"/>
      <c r="G19" s="4"/>
      <c r="H19" s="33" t="str">
        <f t="shared" si="0"/>
        <v>Not Present</v>
      </c>
      <c r="I19" s="6">
        <f t="shared" si="1"/>
        <v>0</v>
      </c>
      <c r="J19" s="3"/>
      <c r="K19" s="3"/>
      <c r="L19" s="3"/>
      <c r="M19" s="3"/>
      <c r="N19" s="3"/>
      <c r="O19" s="3"/>
      <c r="P19" s="3"/>
    </row>
    <row r="20" spans="1:16" ht="15.6" x14ac:dyDescent="0.3">
      <c r="A20" s="30" t="s">
        <v>42</v>
      </c>
      <c r="B20" s="18"/>
      <c r="C20" s="5"/>
      <c r="D20" s="4"/>
      <c r="E20" s="18"/>
      <c r="F20" s="5"/>
      <c r="G20" s="4"/>
      <c r="H20" s="33" t="str">
        <f t="shared" si="0"/>
        <v>Not Present</v>
      </c>
      <c r="I20" s="6">
        <f t="shared" si="1"/>
        <v>0</v>
      </c>
      <c r="J20" s="3"/>
      <c r="K20" s="3"/>
      <c r="L20" s="3"/>
      <c r="M20" s="3"/>
      <c r="N20" s="3"/>
      <c r="O20" s="3"/>
      <c r="P20" s="3"/>
    </row>
    <row r="21" spans="1:16" ht="15.6" x14ac:dyDescent="0.3">
      <c r="A21" s="30" t="s">
        <v>43</v>
      </c>
      <c r="B21" s="18"/>
      <c r="C21" s="5"/>
      <c r="D21" s="4"/>
      <c r="E21" s="18"/>
      <c r="F21" s="5"/>
      <c r="G21" s="4"/>
      <c r="H21" s="33" t="str">
        <f t="shared" si="0"/>
        <v>Not Present</v>
      </c>
      <c r="I21" s="6">
        <f t="shared" si="1"/>
        <v>0</v>
      </c>
      <c r="J21" s="3"/>
      <c r="K21" s="3"/>
      <c r="L21" s="3"/>
      <c r="M21" s="3"/>
      <c r="N21" s="3"/>
      <c r="O21" s="3"/>
      <c r="P21" s="3"/>
    </row>
    <row r="22" spans="1:16" ht="15.6" x14ac:dyDescent="0.3">
      <c r="A22" s="30" t="s">
        <v>44</v>
      </c>
      <c r="B22" s="18"/>
      <c r="C22" s="5"/>
      <c r="D22" s="4"/>
      <c r="E22" s="18"/>
      <c r="F22" s="5"/>
      <c r="G22" s="4"/>
      <c r="H22" s="33" t="str">
        <f t="shared" si="0"/>
        <v>Not Present</v>
      </c>
      <c r="I22" s="6">
        <f t="shared" si="1"/>
        <v>0</v>
      </c>
      <c r="J22" s="3"/>
      <c r="K22" s="3"/>
      <c r="L22" s="3"/>
      <c r="M22" s="3"/>
      <c r="N22" s="3"/>
      <c r="O22" s="3"/>
      <c r="P22" s="3"/>
    </row>
    <row r="23" spans="1:16" ht="15.6" x14ac:dyDescent="0.3">
      <c r="A23" s="30" t="s">
        <v>45</v>
      </c>
      <c r="B23" s="18"/>
      <c r="C23" s="5"/>
      <c r="D23" s="4"/>
      <c r="E23" s="18"/>
      <c r="F23" s="5"/>
      <c r="G23" s="4"/>
      <c r="H23" s="33" t="str">
        <f t="shared" si="0"/>
        <v>Not Present</v>
      </c>
      <c r="I23" s="6">
        <f t="shared" si="1"/>
        <v>0</v>
      </c>
      <c r="J23" s="3"/>
      <c r="K23" s="3"/>
      <c r="L23" s="3"/>
      <c r="M23" s="3"/>
      <c r="N23" s="3"/>
      <c r="O23" s="3"/>
      <c r="P23" s="3"/>
    </row>
    <row r="24" spans="1:16" ht="15.6" x14ac:dyDescent="0.3">
      <c r="A24" s="30" t="s">
        <v>46</v>
      </c>
      <c r="B24" s="18"/>
      <c r="C24" s="5"/>
      <c r="D24" s="4"/>
      <c r="E24" s="18"/>
      <c r="F24" s="5"/>
      <c r="G24" s="4"/>
      <c r="H24" s="33" t="str">
        <f t="shared" si="0"/>
        <v>Not Present</v>
      </c>
      <c r="I24" s="6">
        <f t="shared" si="1"/>
        <v>0</v>
      </c>
      <c r="J24" s="3"/>
      <c r="K24" s="3"/>
      <c r="L24" s="3"/>
      <c r="M24" s="3"/>
      <c r="N24" s="3"/>
      <c r="O24" s="3"/>
      <c r="P24" s="3"/>
    </row>
    <row r="25" spans="1:16" ht="15.6" x14ac:dyDescent="0.3">
      <c r="A25" s="30" t="s">
        <v>47</v>
      </c>
      <c r="B25" s="18"/>
      <c r="C25" s="5"/>
      <c r="D25" s="4"/>
      <c r="E25" s="18"/>
      <c r="F25" s="5"/>
      <c r="G25" s="4"/>
      <c r="H25" s="33" t="str">
        <f t="shared" si="0"/>
        <v>Not Present</v>
      </c>
      <c r="I25" s="6">
        <f t="shared" si="1"/>
        <v>0</v>
      </c>
      <c r="J25" s="3"/>
      <c r="K25" s="3"/>
      <c r="L25" s="3"/>
      <c r="M25" s="3"/>
      <c r="N25" s="3"/>
      <c r="O25" s="3"/>
      <c r="P25" s="3"/>
    </row>
    <row r="26" spans="1:16" ht="15.6" x14ac:dyDescent="0.3">
      <c r="A26" s="30" t="s">
        <v>48</v>
      </c>
      <c r="B26" s="18"/>
      <c r="C26" s="5"/>
      <c r="D26" s="4"/>
      <c r="E26" s="18"/>
      <c r="F26" s="5"/>
      <c r="G26" s="4"/>
      <c r="H26" s="33" t="str">
        <f t="shared" si="0"/>
        <v>Not Present</v>
      </c>
      <c r="I26" s="6">
        <f t="shared" si="1"/>
        <v>0</v>
      </c>
      <c r="J26" s="3"/>
      <c r="K26" s="3"/>
      <c r="L26" s="3"/>
      <c r="M26" s="3"/>
      <c r="N26" s="3"/>
      <c r="O26" s="3"/>
      <c r="P26" s="3"/>
    </row>
    <row r="27" spans="1:16" ht="15.6" x14ac:dyDescent="0.3">
      <c r="A27" s="30" t="s">
        <v>49</v>
      </c>
      <c r="B27" s="18"/>
      <c r="C27" s="5"/>
      <c r="D27" s="4"/>
      <c r="E27" s="18"/>
      <c r="F27" s="5"/>
      <c r="G27" s="4"/>
      <c r="H27" s="33" t="str">
        <f t="shared" si="0"/>
        <v>Not Present</v>
      </c>
      <c r="I27" s="6">
        <f t="shared" si="1"/>
        <v>0</v>
      </c>
      <c r="J27" s="3"/>
      <c r="K27" s="3"/>
      <c r="L27" s="3"/>
      <c r="M27" s="3"/>
      <c r="N27" s="3"/>
      <c r="O27" s="3"/>
      <c r="P27" s="3"/>
    </row>
    <row r="28" spans="1:16" ht="15.6" x14ac:dyDescent="0.3">
      <c r="A28" s="30" t="s">
        <v>50</v>
      </c>
      <c r="B28" s="18"/>
      <c r="C28" s="5"/>
      <c r="D28" s="4"/>
      <c r="E28" s="18"/>
      <c r="F28" s="5"/>
      <c r="G28" s="4"/>
      <c r="H28" s="33" t="str">
        <f t="shared" si="0"/>
        <v>Not Present</v>
      </c>
      <c r="I28" s="6">
        <f t="shared" si="1"/>
        <v>0</v>
      </c>
      <c r="J28" s="3"/>
      <c r="K28" s="3"/>
      <c r="L28" s="3"/>
      <c r="M28" s="3"/>
      <c r="N28" s="3"/>
      <c r="O28" s="3"/>
      <c r="P28" s="3"/>
    </row>
    <row r="29" spans="1:16" ht="15.6" x14ac:dyDescent="0.3">
      <c r="A29" s="30" t="s">
        <v>51</v>
      </c>
      <c r="B29" s="18"/>
      <c r="C29" s="5"/>
      <c r="D29" s="4"/>
      <c r="E29" s="18"/>
      <c r="F29" s="5"/>
      <c r="G29" s="4"/>
      <c r="H29" s="33" t="str">
        <f t="shared" si="0"/>
        <v>Not Present</v>
      </c>
      <c r="I29" s="6">
        <f t="shared" si="1"/>
        <v>0</v>
      </c>
      <c r="J29" s="3"/>
      <c r="K29" s="3"/>
      <c r="L29" s="3"/>
      <c r="M29" s="3"/>
      <c r="N29" s="3"/>
      <c r="O29" s="3"/>
      <c r="P29" s="3"/>
    </row>
    <row r="30" spans="1:16" ht="15.6" x14ac:dyDescent="0.3">
      <c r="A30" s="30" t="s">
        <v>52</v>
      </c>
      <c r="B30" s="18"/>
      <c r="C30" s="5"/>
      <c r="D30" s="4"/>
      <c r="E30" s="18"/>
      <c r="F30" s="5"/>
      <c r="G30" s="4"/>
      <c r="H30" s="33" t="str">
        <f t="shared" si="0"/>
        <v>Not Present</v>
      </c>
      <c r="I30" s="6">
        <f t="shared" si="1"/>
        <v>0</v>
      </c>
      <c r="J30" s="3"/>
      <c r="K30" s="3"/>
      <c r="L30" s="3"/>
      <c r="M30" s="3"/>
      <c r="N30" s="3"/>
      <c r="O30" s="3"/>
      <c r="P30" s="3"/>
    </row>
    <row r="31" spans="1:16" ht="15.6" x14ac:dyDescent="0.3">
      <c r="A31" s="30" t="s">
        <v>53</v>
      </c>
      <c r="B31" s="18"/>
      <c r="C31" s="5"/>
      <c r="D31" s="4"/>
      <c r="E31" s="18"/>
      <c r="F31" s="5"/>
      <c r="G31" s="4"/>
      <c r="H31" s="33" t="str">
        <f t="shared" si="0"/>
        <v>Not Present</v>
      </c>
      <c r="I31" s="6">
        <f t="shared" si="1"/>
        <v>0</v>
      </c>
      <c r="J31" s="3"/>
      <c r="K31" s="3"/>
      <c r="L31" s="3"/>
      <c r="M31" s="3"/>
      <c r="N31" s="3"/>
      <c r="O31" s="3"/>
      <c r="P31" s="3"/>
    </row>
    <row r="32" spans="1:16" ht="15.6" x14ac:dyDescent="0.3">
      <c r="A32" s="30" t="s">
        <v>54</v>
      </c>
      <c r="B32" s="18"/>
      <c r="C32" s="5"/>
      <c r="D32" s="4"/>
      <c r="E32" s="18"/>
      <c r="F32" s="5"/>
      <c r="G32" s="4"/>
      <c r="H32" s="33" t="str">
        <f t="shared" si="0"/>
        <v>Not Present</v>
      </c>
      <c r="I32" s="6">
        <f t="shared" si="1"/>
        <v>0</v>
      </c>
      <c r="J32" s="3"/>
      <c r="K32" s="3"/>
      <c r="L32" s="3"/>
      <c r="M32" s="3"/>
      <c r="N32" s="3"/>
      <c r="O32" s="3"/>
      <c r="P32" s="3"/>
    </row>
    <row r="33" spans="1:16" ht="15.6" x14ac:dyDescent="0.3">
      <c r="A33" s="30" t="s">
        <v>55</v>
      </c>
      <c r="B33" s="18"/>
      <c r="C33" s="5"/>
      <c r="D33" s="4"/>
      <c r="E33" s="18"/>
      <c r="F33" s="5"/>
      <c r="G33" s="4"/>
      <c r="H33" s="33" t="str">
        <f t="shared" si="0"/>
        <v>Not Present</v>
      </c>
      <c r="I33" s="6">
        <f t="shared" si="1"/>
        <v>0</v>
      </c>
      <c r="J33" s="3"/>
      <c r="K33" s="3"/>
      <c r="L33" s="3"/>
      <c r="M33" s="3"/>
      <c r="N33" s="3"/>
      <c r="O33" s="3"/>
      <c r="P33" s="3"/>
    </row>
    <row r="34" spans="1:16" ht="15.6" x14ac:dyDescent="0.3">
      <c r="A34" s="30" t="s">
        <v>56</v>
      </c>
      <c r="B34" s="18"/>
      <c r="C34" s="5"/>
      <c r="D34" s="4"/>
      <c r="E34" s="18"/>
      <c r="F34" s="5"/>
      <c r="G34" s="4"/>
      <c r="H34" s="33" t="str">
        <f t="shared" si="0"/>
        <v>Not Present</v>
      </c>
      <c r="I34" s="6">
        <f t="shared" si="1"/>
        <v>0</v>
      </c>
      <c r="J34" s="3"/>
      <c r="K34" s="3"/>
      <c r="L34" s="3"/>
      <c r="M34" s="3"/>
      <c r="N34" s="3"/>
      <c r="O34" s="3"/>
      <c r="P34" s="3"/>
    </row>
    <row r="35" spans="1:16" ht="15.6" x14ac:dyDescent="0.3">
      <c r="A35" s="30" t="s">
        <v>57</v>
      </c>
      <c r="B35" s="18"/>
      <c r="C35" s="5"/>
      <c r="D35" s="4"/>
      <c r="E35" s="18"/>
      <c r="F35" s="5"/>
      <c r="G35" s="4"/>
      <c r="H35" s="33" t="str">
        <f t="shared" si="0"/>
        <v>Not Present</v>
      </c>
      <c r="I35" s="6">
        <f t="shared" si="1"/>
        <v>0</v>
      </c>
      <c r="J35" s="3"/>
      <c r="K35" s="3"/>
      <c r="L35" s="3"/>
      <c r="M35" s="3"/>
      <c r="N35" s="3"/>
      <c r="O35" s="3"/>
      <c r="P35" s="3"/>
    </row>
    <row r="36" spans="1:16" ht="15.6" x14ac:dyDescent="0.3">
      <c r="A36" s="30" t="s">
        <v>58</v>
      </c>
      <c r="B36" s="18"/>
      <c r="C36" s="5"/>
      <c r="D36" s="4"/>
      <c r="E36" s="18"/>
      <c r="F36" s="5"/>
      <c r="G36" s="4"/>
      <c r="H36" s="33" t="str">
        <f t="shared" si="0"/>
        <v>Not Present</v>
      </c>
      <c r="I36" s="6">
        <f t="shared" si="1"/>
        <v>0</v>
      </c>
      <c r="J36" s="3"/>
      <c r="K36" s="3"/>
      <c r="L36" s="3"/>
      <c r="M36" s="3"/>
      <c r="N36" s="3"/>
      <c r="O36" s="3"/>
      <c r="P36" s="3"/>
    </row>
    <row r="37" spans="1:16" ht="15.6" x14ac:dyDescent="0.3">
      <c r="A37" s="30" t="s">
        <v>59</v>
      </c>
      <c r="B37" s="18"/>
      <c r="C37" s="5"/>
      <c r="D37" s="4"/>
      <c r="E37" s="18"/>
      <c r="F37" s="5"/>
      <c r="G37" s="4"/>
      <c r="H37" s="33" t="str">
        <f t="shared" si="0"/>
        <v>Not Present</v>
      </c>
      <c r="I37" s="6">
        <f t="shared" si="1"/>
        <v>0</v>
      </c>
      <c r="J37" s="3"/>
      <c r="K37" s="3"/>
      <c r="L37" s="3"/>
      <c r="M37" s="3"/>
      <c r="N37" s="3"/>
      <c r="O37" s="3"/>
      <c r="P37" s="3"/>
    </row>
    <row r="38" spans="1:16" ht="15.6" x14ac:dyDescent="0.3">
      <c r="A38" s="30" t="s">
        <v>60</v>
      </c>
      <c r="B38" s="18"/>
      <c r="C38" s="5"/>
      <c r="D38" s="4"/>
      <c r="E38" s="18"/>
      <c r="F38" s="5"/>
      <c r="G38" s="4"/>
      <c r="H38" s="33" t="str">
        <f t="shared" si="0"/>
        <v>Not Present</v>
      </c>
      <c r="I38" s="6">
        <f t="shared" si="1"/>
        <v>0</v>
      </c>
      <c r="J38" s="3"/>
      <c r="K38" s="3"/>
      <c r="L38" s="3"/>
      <c r="M38" s="3"/>
      <c r="N38" s="3"/>
      <c r="O38" s="3"/>
      <c r="P38" s="3"/>
    </row>
    <row r="39" spans="1:16" ht="15.6" x14ac:dyDescent="0.3">
      <c r="A39" s="30" t="s">
        <v>61</v>
      </c>
      <c r="B39" s="18"/>
      <c r="C39" s="5"/>
      <c r="D39" s="4"/>
      <c r="E39" s="18"/>
      <c r="F39" s="5"/>
      <c r="G39" s="4"/>
      <c r="H39" s="33" t="str">
        <f t="shared" si="0"/>
        <v>Not Present</v>
      </c>
      <c r="I39" s="6">
        <f t="shared" si="1"/>
        <v>0</v>
      </c>
      <c r="J39" s="3"/>
      <c r="K39" s="3"/>
      <c r="L39" s="3"/>
      <c r="M39" s="3"/>
      <c r="N39" s="3"/>
      <c r="O39" s="3"/>
      <c r="P39" s="3"/>
    </row>
    <row r="40" spans="1:16" ht="15.6" x14ac:dyDescent="0.3">
      <c r="A40" s="30" t="s">
        <v>62</v>
      </c>
      <c r="B40" s="18"/>
      <c r="C40" s="5"/>
      <c r="D40" s="4"/>
      <c r="E40" s="18"/>
      <c r="F40" s="5"/>
      <c r="G40" s="4"/>
      <c r="H40" s="33" t="str">
        <f t="shared" si="0"/>
        <v>Not Present</v>
      </c>
      <c r="I40" s="6">
        <f t="shared" si="1"/>
        <v>0</v>
      </c>
      <c r="J40" s="3"/>
      <c r="K40" s="3"/>
      <c r="L40" s="3"/>
      <c r="M40" s="3"/>
      <c r="N40" s="3"/>
      <c r="O40" s="3"/>
      <c r="P40" s="3"/>
    </row>
    <row r="41" spans="1:16" ht="15.6" x14ac:dyDescent="0.3">
      <c r="A41" s="30" t="s">
        <v>63</v>
      </c>
      <c r="B41" s="18"/>
      <c r="C41" s="5"/>
      <c r="D41" s="4"/>
      <c r="E41" s="18"/>
      <c r="F41" s="5"/>
      <c r="G41" s="4"/>
      <c r="H41" s="33" t="str">
        <f t="shared" si="0"/>
        <v>Not Present</v>
      </c>
      <c r="I41" s="6">
        <f t="shared" si="1"/>
        <v>0</v>
      </c>
      <c r="J41" s="3"/>
      <c r="K41" s="3"/>
      <c r="L41" s="3"/>
      <c r="M41" s="3"/>
      <c r="N41" s="3"/>
      <c r="O41" s="3"/>
      <c r="P41" s="3"/>
    </row>
    <row r="42" spans="1:16" ht="15.6" x14ac:dyDescent="0.3">
      <c r="A42" s="30" t="s">
        <v>64</v>
      </c>
      <c r="B42" s="18"/>
      <c r="C42" s="5"/>
      <c r="D42" s="4"/>
      <c r="E42" s="18"/>
      <c r="F42" s="5"/>
      <c r="G42" s="4"/>
      <c r="H42" s="33" t="str">
        <f t="shared" si="0"/>
        <v>Not Present</v>
      </c>
      <c r="I42" s="6">
        <f t="shared" si="1"/>
        <v>0</v>
      </c>
      <c r="J42" s="3"/>
      <c r="K42" s="3"/>
      <c r="L42" s="3"/>
      <c r="M42" s="3"/>
      <c r="N42" s="3"/>
      <c r="O42" s="3"/>
      <c r="P42" s="3"/>
    </row>
    <row r="43" spans="1:16" ht="15.6" x14ac:dyDescent="0.3">
      <c r="A43" s="30" t="s">
        <v>65</v>
      </c>
      <c r="B43" s="18"/>
      <c r="C43" s="5"/>
      <c r="D43" s="4"/>
      <c r="E43" s="18"/>
      <c r="F43" s="5"/>
      <c r="G43" s="4"/>
      <c r="H43" s="33" t="str">
        <f t="shared" si="0"/>
        <v>Not Present</v>
      </c>
      <c r="I43" s="6">
        <f t="shared" si="1"/>
        <v>0</v>
      </c>
      <c r="J43" s="3"/>
      <c r="K43" s="3"/>
      <c r="L43" s="3"/>
      <c r="M43" s="3"/>
      <c r="N43" s="3"/>
      <c r="O43" s="3"/>
      <c r="P43" s="3"/>
    </row>
    <row r="44" spans="1:16" ht="15.6" x14ac:dyDescent="0.3">
      <c r="A44" s="30" t="s">
        <v>66</v>
      </c>
      <c r="B44" s="18"/>
      <c r="C44" s="5"/>
      <c r="D44" s="4"/>
      <c r="E44" s="18"/>
      <c r="F44" s="5"/>
      <c r="G44" s="4"/>
      <c r="H44" s="33" t="str">
        <f t="shared" si="0"/>
        <v>Not Present</v>
      </c>
      <c r="I44" s="6">
        <f t="shared" si="1"/>
        <v>0</v>
      </c>
      <c r="J44" s="3"/>
      <c r="K44" s="3"/>
      <c r="L44" s="3"/>
      <c r="M44" s="3"/>
      <c r="N44" s="3"/>
      <c r="O44" s="3"/>
      <c r="P44" s="3"/>
    </row>
    <row r="45" spans="1:16" ht="15.6" x14ac:dyDescent="0.3">
      <c r="A45" s="30" t="s">
        <v>67</v>
      </c>
      <c r="B45" s="18"/>
      <c r="C45" s="5"/>
      <c r="D45" s="4"/>
      <c r="E45" s="18"/>
      <c r="F45" s="5"/>
      <c r="G45" s="4"/>
      <c r="H45" s="33" t="str">
        <f t="shared" si="0"/>
        <v>Not Present</v>
      </c>
      <c r="I45" s="6">
        <f t="shared" si="1"/>
        <v>0</v>
      </c>
      <c r="J45" s="3"/>
      <c r="K45" s="3"/>
      <c r="L45" s="3"/>
      <c r="M45" s="3"/>
      <c r="N45" s="3"/>
      <c r="O45" s="3"/>
      <c r="P45" s="3"/>
    </row>
    <row r="46" spans="1:16" ht="15.6" x14ac:dyDescent="0.3">
      <c r="A46" s="30" t="s">
        <v>68</v>
      </c>
      <c r="B46" s="18"/>
      <c r="C46" s="5"/>
      <c r="D46" s="4"/>
      <c r="E46" s="18"/>
      <c r="F46" s="5"/>
      <c r="G46" s="4"/>
      <c r="H46" s="33" t="str">
        <f t="shared" si="0"/>
        <v>Not Present</v>
      </c>
      <c r="I46" s="6">
        <f t="shared" si="1"/>
        <v>0</v>
      </c>
      <c r="J46" s="3"/>
      <c r="K46" s="3"/>
      <c r="L46" s="3"/>
      <c r="M46" s="3"/>
      <c r="N46" s="3"/>
      <c r="O46" s="3"/>
      <c r="P46" s="3"/>
    </row>
    <row r="47" spans="1:16" ht="15.6" x14ac:dyDescent="0.3">
      <c r="A47" s="30" t="s">
        <v>69</v>
      </c>
      <c r="B47" s="18"/>
      <c r="C47" s="5"/>
      <c r="D47" s="4"/>
      <c r="E47" s="18"/>
      <c r="F47" s="5"/>
      <c r="G47" s="4"/>
      <c r="H47" s="33" t="str">
        <f t="shared" si="0"/>
        <v>Not Present</v>
      </c>
      <c r="I47" s="6">
        <f t="shared" si="1"/>
        <v>0</v>
      </c>
      <c r="J47" s="3"/>
      <c r="K47" s="3"/>
      <c r="L47" s="3"/>
      <c r="M47" s="3"/>
      <c r="N47" s="3"/>
      <c r="O47" s="3"/>
      <c r="P47" s="3"/>
    </row>
    <row r="48" spans="1:16" ht="15.6" x14ac:dyDescent="0.3">
      <c r="A48" s="30" t="s">
        <v>70</v>
      </c>
      <c r="B48" s="18"/>
      <c r="C48" s="5"/>
      <c r="D48" s="4"/>
      <c r="E48" s="18"/>
      <c r="F48" s="5"/>
      <c r="G48" s="4"/>
      <c r="H48" s="33" t="str">
        <f t="shared" si="0"/>
        <v>Not Present</v>
      </c>
      <c r="I48" s="6">
        <f t="shared" si="1"/>
        <v>0</v>
      </c>
      <c r="J48" s="3"/>
      <c r="K48" s="3"/>
      <c r="L48" s="3"/>
      <c r="M48" s="3"/>
      <c r="N48" s="3"/>
      <c r="O48" s="3"/>
      <c r="P48" s="3"/>
    </row>
    <row r="49" spans="1:16" ht="15.6" x14ac:dyDescent="0.3">
      <c r="A49" s="30" t="s">
        <v>71</v>
      </c>
      <c r="B49" s="18"/>
      <c r="C49" s="5"/>
      <c r="D49" s="4"/>
      <c r="E49" s="18"/>
      <c r="F49" s="5"/>
      <c r="G49" s="4"/>
      <c r="H49" s="33" t="str">
        <f t="shared" si="0"/>
        <v>Not Present</v>
      </c>
      <c r="I49" s="6">
        <f t="shared" si="1"/>
        <v>0</v>
      </c>
      <c r="J49" s="3"/>
      <c r="K49" s="3"/>
      <c r="L49" s="3"/>
      <c r="M49" s="3"/>
      <c r="N49" s="3"/>
      <c r="O49" s="3"/>
      <c r="P49" s="3"/>
    </row>
    <row r="50" spans="1:16" ht="15.6" x14ac:dyDescent="0.3">
      <c r="A50" s="30" t="s">
        <v>72</v>
      </c>
      <c r="B50" s="18"/>
      <c r="C50" s="5"/>
      <c r="D50" s="4"/>
      <c r="E50" s="18"/>
      <c r="F50" s="5"/>
      <c r="G50" s="4"/>
      <c r="H50" s="33" t="str">
        <f t="shared" si="0"/>
        <v>Not Present</v>
      </c>
      <c r="I50" s="6">
        <f t="shared" si="1"/>
        <v>0</v>
      </c>
      <c r="J50" s="3"/>
      <c r="K50" s="3"/>
      <c r="L50" s="3"/>
      <c r="M50" s="3"/>
      <c r="N50" s="3"/>
      <c r="O50" s="3"/>
      <c r="P50" s="3"/>
    </row>
    <row r="51" spans="1:16" ht="15.6" x14ac:dyDescent="0.3">
      <c r="A51" s="30" t="s">
        <v>73</v>
      </c>
      <c r="B51" s="18"/>
      <c r="C51" s="5"/>
      <c r="D51" s="4"/>
      <c r="E51" s="18"/>
      <c r="F51" s="5"/>
      <c r="G51" s="4"/>
      <c r="H51" s="33" t="str">
        <f t="shared" si="0"/>
        <v>Not Present</v>
      </c>
      <c r="I51" s="6">
        <f t="shared" si="1"/>
        <v>0</v>
      </c>
      <c r="J51" s="3"/>
      <c r="K51" s="3"/>
      <c r="L51" s="3"/>
      <c r="M51" s="3"/>
      <c r="N51" s="3"/>
    </row>
    <row r="52" spans="1:16" ht="15.6" x14ac:dyDescent="0.3">
      <c r="A52" s="30" t="s">
        <v>74</v>
      </c>
      <c r="B52" s="18"/>
      <c r="C52" s="5"/>
      <c r="D52" s="4"/>
      <c r="E52" s="18"/>
      <c r="F52" s="5"/>
      <c r="G52" s="4"/>
      <c r="H52" s="33" t="str">
        <f t="shared" si="0"/>
        <v>Not Present</v>
      </c>
      <c r="I52" s="6">
        <f t="shared" si="1"/>
        <v>0</v>
      </c>
      <c r="J52" s="3"/>
      <c r="K52" s="3"/>
      <c r="L52" s="3"/>
      <c r="M52" s="3"/>
      <c r="N52" s="3"/>
    </row>
    <row r="53" spans="1:16" ht="16.2" thickBot="1" x14ac:dyDescent="0.35">
      <c r="A53" s="31" t="s">
        <v>75</v>
      </c>
      <c r="B53" s="19"/>
      <c r="C53" s="9"/>
      <c r="D53" s="8"/>
      <c r="E53" s="19"/>
      <c r="F53" s="9"/>
      <c r="G53" s="8"/>
      <c r="H53" s="34" t="str">
        <f t="shared" si="0"/>
        <v>Not Present</v>
      </c>
      <c r="I53" s="10">
        <f t="shared" si="1"/>
        <v>0</v>
      </c>
      <c r="J53" s="3"/>
      <c r="K53" s="3"/>
      <c r="L53" s="3"/>
      <c r="M53" s="3"/>
      <c r="N53" s="3"/>
    </row>
  </sheetData>
  <mergeCells count="1">
    <mergeCell ref="B2:D2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'[Test1 M.xlsx]Drop Down'!#REF!</xm:f>
          </x14:formula1>
          <xm:sqref>B4:B53 E4:E53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pane ySplit="1" topLeftCell="A9" activePane="bottomLeft" state="frozen"/>
      <selection activeCell="B1" sqref="B1"/>
      <selection pane="bottomLeft" activeCell="K28" sqref="K28"/>
    </sheetView>
  </sheetViews>
  <sheetFormatPr defaultRowHeight="14.4" x14ac:dyDescent="0.3"/>
  <cols>
    <col min="1" max="1" width="33.109375" style="51" customWidth="1"/>
    <col min="2" max="2" width="43.6640625" style="51" customWidth="1"/>
    <col min="3" max="3" width="13.109375" style="51" bestFit="1" customWidth="1"/>
    <col min="4" max="4" width="12.33203125" style="51" bestFit="1" customWidth="1"/>
    <col min="5" max="5" width="22.109375" style="51" bestFit="1" customWidth="1"/>
    <col min="6" max="6" width="14.44140625" style="51" bestFit="1" customWidth="1"/>
    <col min="7" max="7" width="13.77734375" style="51" bestFit="1" customWidth="1"/>
    <col min="8" max="8" width="14" style="51" bestFit="1" customWidth="1"/>
    <col min="9" max="9" width="18.44140625" style="51" bestFit="1" customWidth="1"/>
    <col min="10" max="10" width="23.44140625" style="51" bestFit="1" customWidth="1"/>
    <col min="11" max="11" width="42" style="51" bestFit="1" customWidth="1"/>
    <col min="12" max="16384" width="8.88671875" style="51"/>
  </cols>
  <sheetData>
    <row r="1" spans="1:12" s="85" customFormat="1" x14ac:dyDescent="0.3">
      <c r="A1" s="84" t="s">
        <v>182</v>
      </c>
      <c r="B1" s="84" t="s">
        <v>138</v>
      </c>
      <c r="C1" s="84" t="s">
        <v>129</v>
      </c>
      <c r="D1" s="84" t="s">
        <v>130</v>
      </c>
      <c r="E1" s="84" t="s">
        <v>179</v>
      </c>
      <c r="F1" s="84" t="s">
        <v>132</v>
      </c>
      <c r="G1" s="84" t="s">
        <v>133</v>
      </c>
      <c r="H1" s="84" t="s">
        <v>134</v>
      </c>
      <c r="I1" s="84" t="s">
        <v>135</v>
      </c>
      <c r="J1" s="84" t="s">
        <v>180</v>
      </c>
      <c r="K1" s="84" t="s">
        <v>181</v>
      </c>
      <c r="L1" s="84" t="s">
        <v>12</v>
      </c>
    </row>
    <row r="2" spans="1:12" x14ac:dyDescent="0.3">
      <c r="A2" s="71" t="s">
        <v>11</v>
      </c>
      <c r="B2" s="74" t="s">
        <v>139</v>
      </c>
      <c r="C2" s="75" t="s">
        <v>140</v>
      </c>
      <c r="D2" s="75" t="s">
        <v>140</v>
      </c>
      <c r="E2" s="75" t="s">
        <v>141</v>
      </c>
      <c r="F2" s="75" t="s">
        <v>140</v>
      </c>
      <c r="G2" s="75" t="s">
        <v>140</v>
      </c>
      <c r="H2" s="75" t="s">
        <v>141</v>
      </c>
      <c r="I2" s="75" t="s">
        <v>141</v>
      </c>
      <c r="J2" s="75" t="s">
        <v>141</v>
      </c>
      <c r="K2" s="75" t="s">
        <v>140</v>
      </c>
      <c r="L2" s="71"/>
    </row>
    <row r="3" spans="1:12" x14ac:dyDescent="0.3">
      <c r="A3" s="73" t="s">
        <v>183</v>
      </c>
      <c r="B3" s="76" t="s">
        <v>142</v>
      </c>
      <c r="C3" s="77" t="s">
        <v>140</v>
      </c>
      <c r="D3" s="77" t="s">
        <v>140</v>
      </c>
      <c r="E3" s="77" t="s">
        <v>141</v>
      </c>
      <c r="F3" s="77" t="s">
        <v>140</v>
      </c>
      <c r="G3" s="77" t="s">
        <v>140</v>
      </c>
      <c r="H3" s="77" t="s">
        <v>141</v>
      </c>
      <c r="I3" s="77" t="s">
        <v>141</v>
      </c>
      <c r="J3" s="77" t="s">
        <v>141</v>
      </c>
      <c r="K3" s="77" t="s">
        <v>140</v>
      </c>
      <c r="L3" s="73"/>
    </row>
    <row r="4" spans="1:12" x14ac:dyDescent="0.3">
      <c r="A4" s="73" t="s">
        <v>183</v>
      </c>
      <c r="B4" s="76" t="s">
        <v>143</v>
      </c>
      <c r="C4" s="77" t="s">
        <v>141</v>
      </c>
      <c r="D4" s="77" t="s">
        <v>141</v>
      </c>
      <c r="E4" s="77" t="s">
        <v>141</v>
      </c>
      <c r="F4" s="77" t="s">
        <v>140</v>
      </c>
      <c r="G4" s="77" t="s">
        <v>140</v>
      </c>
      <c r="H4" s="77" t="s">
        <v>141</v>
      </c>
      <c r="I4" s="77" t="s">
        <v>141</v>
      </c>
      <c r="J4" s="77" t="s">
        <v>141</v>
      </c>
      <c r="K4" s="77" t="s">
        <v>140</v>
      </c>
      <c r="L4" s="73"/>
    </row>
    <row r="5" spans="1:12" ht="28.8" x14ac:dyDescent="0.3">
      <c r="A5" s="73" t="s">
        <v>183</v>
      </c>
      <c r="B5" s="76" t="s">
        <v>144</v>
      </c>
      <c r="C5" s="77" t="s">
        <v>140</v>
      </c>
      <c r="D5" s="77" t="s">
        <v>140</v>
      </c>
      <c r="E5" s="77" t="s">
        <v>141</v>
      </c>
      <c r="F5" s="77" t="s">
        <v>141</v>
      </c>
      <c r="G5" s="77" t="s">
        <v>141</v>
      </c>
      <c r="H5" s="77" t="s">
        <v>141</v>
      </c>
      <c r="I5" s="77" t="s">
        <v>141</v>
      </c>
      <c r="J5" s="77" t="s">
        <v>141</v>
      </c>
      <c r="K5" s="77" t="s">
        <v>140</v>
      </c>
      <c r="L5" s="73"/>
    </row>
    <row r="6" spans="1:12" x14ac:dyDescent="0.3">
      <c r="A6" s="73" t="s">
        <v>183</v>
      </c>
      <c r="B6" s="76" t="s">
        <v>145</v>
      </c>
      <c r="C6" s="77" t="s">
        <v>141</v>
      </c>
      <c r="D6" s="77" t="s">
        <v>141</v>
      </c>
      <c r="E6" s="77" t="s">
        <v>141</v>
      </c>
      <c r="F6" s="77" t="s">
        <v>140</v>
      </c>
      <c r="G6" s="77" t="s">
        <v>140</v>
      </c>
      <c r="H6" s="77" t="s">
        <v>141</v>
      </c>
      <c r="I6" s="77" t="s">
        <v>141</v>
      </c>
      <c r="J6" s="77" t="s">
        <v>141</v>
      </c>
      <c r="K6" s="77" t="s">
        <v>140</v>
      </c>
      <c r="L6" s="73"/>
    </row>
    <row r="7" spans="1:12" x14ac:dyDescent="0.3">
      <c r="A7" s="73" t="s">
        <v>183</v>
      </c>
      <c r="B7" s="76" t="s">
        <v>146</v>
      </c>
      <c r="C7" s="77" t="s">
        <v>140</v>
      </c>
      <c r="D7" s="77" t="s">
        <v>140</v>
      </c>
      <c r="E7" s="77" t="s">
        <v>141</v>
      </c>
      <c r="F7" s="77" t="s">
        <v>141</v>
      </c>
      <c r="G7" s="77" t="s">
        <v>141</v>
      </c>
      <c r="H7" s="77" t="s">
        <v>141</v>
      </c>
      <c r="I7" s="77" t="s">
        <v>141</v>
      </c>
      <c r="J7" s="77" t="s">
        <v>141</v>
      </c>
      <c r="K7" s="77" t="s">
        <v>140</v>
      </c>
      <c r="L7" s="73"/>
    </row>
    <row r="8" spans="1:12" x14ac:dyDescent="0.3">
      <c r="A8" s="71" t="s">
        <v>17</v>
      </c>
      <c r="B8" s="74" t="s">
        <v>147</v>
      </c>
      <c r="C8" s="75" t="s">
        <v>140</v>
      </c>
      <c r="D8" s="75" t="s">
        <v>140</v>
      </c>
      <c r="E8" s="75" t="s">
        <v>141</v>
      </c>
      <c r="F8" s="75" t="s">
        <v>141</v>
      </c>
      <c r="G8" s="75" t="s">
        <v>141</v>
      </c>
      <c r="H8" s="75" t="s">
        <v>141</v>
      </c>
      <c r="I8" s="75" t="s">
        <v>141</v>
      </c>
      <c r="J8" s="75" t="s">
        <v>141</v>
      </c>
      <c r="K8" s="75" t="s">
        <v>140</v>
      </c>
      <c r="L8" s="71"/>
    </row>
    <row r="9" spans="1:12" x14ac:dyDescent="0.3">
      <c r="A9" s="71" t="s">
        <v>17</v>
      </c>
      <c r="B9" s="74" t="s">
        <v>148</v>
      </c>
      <c r="C9" s="75" t="s">
        <v>140</v>
      </c>
      <c r="D9" s="75" t="s">
        <v>140</v>
      </c>
      <c r="E9" s="75" t="s">
        <v>141</v>
      </c>
      <c r="F9" s="75" t="s">
        <v>141</v>
      </c>
      <c r="G9" s="75" t="s">
        <v>141</v>
      </c>
      <c r="H9" s="75" t="s">
        <v>141</v>
      </c>
      <c r="I9" s="75" t="s">
        <v>141</v>
      </c>
      <c r="J9" s="75" t="s">
        <v>141</v>
      </c>
      <c r="K9" s="75" t="s">
        <v>140</v>
      </c>
      <c r="L9" s="71"/>
    </row>
    <row r="10" spans="1:12" x14ac:dyDescent="0.3">
      <c r="A10" s="71" t="s">
        <v>17</v>
      </c>
      <c r="B10" s="74" t="s">
        <v>149</v>
      </c>
      <c r="C10" s="75" t="s">
        <v>140</v>
      </c>
      <c r="D10" s="75" t="s">
        <v>140</v>
      </c>
      <c r="E10" s="75" t="s">
        <v>141</v>
      </c>
      <c r="F10" s="75" t="s">
        <v>140</v>
      </c>
      <c r="G10" s="75" t="s">
        <v>140</v>
      </c>
      <c r="H10" s="75" t="s">
        <v>141</v>
      </c>
      <c r="I10" s="75" t="s">
        <v>141</v>
      </c>
      <c r="J10" s="75" t="s">
        <v>141</v>
      </c>
      <c r="K10" s="75" t="s">
        <v>140</v>
      </c>
      <c r="L10" s="71"/>
    </row>
    <row r="11" spans="1:12" x14ac:dyDescent="0.3">
      <c r="A11" s="71" t="s">
        <v>17</v>
      </c>
      <c r="B11" s="78" t="s">
        <v>184</v>
      </c>
      <c r="C11" s="75"/>
      <c r="D11" s="75" t="s">
        <v>128</v>
      </c>
      <c r="E11" s="75"/>
      <c r="F11" s="75"/>
      <c r="G11" s="75"/>
      <c r="H11" s="75"/>
      <c r="I11" s="75" t="s">
        <v>128</v>
      </c>
      <c r="J11" s="75" t="s">
        <v>128</v>
      </c>
      <c r="K11" s="75"/>
      <c r="L11" s="71"/>
    </row>
    <row r="12" spans="1:12" x14ac:dyDescent="0.3">
      <c r="A12" s="71" t="s">
        <v>17</v>
      </c>
      <c r="B12" s="78" t="s">
        <v>185</v>
      </c>
      <c r="C12" s="75" t="s">
        <v>128</v>
      </c>
      <c r="D12" s="75" t="s">
        <v>128</v>
      </c>
      <c r="E12" s="75"/>
      <c r="F12" s="75"/>
      <c r="G12" s="75"/>
      <c r="H12" s="75"/>
      <c r="I12" s="75" t="s">
        <v>128</v>
      </c>
      <c r="J12" s="75" t="s">
        <v>128</v>
      </c>
      <c r="K12" s="75" t="s">
        <v>128</v>
      </c>
      <c r="L12" s="71"/>
    </row>
    <row r="13" spans="1:12" x14ac:dyDescent="0.3">
      <c r="A13" s="73" t="s">
        <v>19</v>
      </c>
      <c r="B13" s="76" t="s">
        <v>150</v>
      </c>
      <c r="C13" s="77" t="s">
        <v>140</v>
      </c>
      <c r="D13" s="77" t="s">
        <v>140</v>
      </c>
      <c r="E13" s="77" t="s">
        <v>140</v>
      </c>
      <c r="F13" s="77" t="s">
        <v>141</v>
      </c>
      <c r="G13" s="77" t="s">
        <v>141</v>
      </c>
      <c r="H13" s="77" t="s">
        <v>141</v>
      </c>
      <c r="I13" s="77" t="s">
        <v>141</v>
      </c>
      <c r="J13" s="77" t="s">
        <v>141</v>
      </c>
      <c r="K13" s="77" t="s">
        <v>140</v>
      </c>
      <c r="L13" s="73"/>
    </row>
    <row r="14" spans="1:12" x14ac:dyDescent="0.3">
      <c r="A14" s="73" t="s">
        <v>19</v>
      </c>
      <c r="B14" s="76" t="s">
        <v>151</v>
      </c>
      <c r="C14" s="77" t="s">
        <v>140</v>
      </c>
      <c r="D14" s="77" t="s">
        <v>141</v>
      </c>
      <c r="E14" s="77" t="s">
        <v>141</v>
      </c>
      <c r="F14" s="77" t="s">
        <v>141</v>
      </c>
      <c r="G14" s="77" t="s">
        <v>140</v>
      </c>
      <c r="H14" s="77" t="s">
        <v>141</v>
      </c>
      <c r="I14" s="77" t="s">
        <v>141</v>
      </c>
      <c r="J14" s="77" t="s">
        <v>141</v>
      </c>
      <c r="K14" s="77" t="s">
        <v>140</v>
      </c>
      <c r="L14" s="73"/>
    </row>
    <row r="15" spans="1:12" x14ac:dyDescent="0.3">
      <c r="A15" s="73" t="s">
        <v>19</v>
      </c>
      <c r="B15" s="76" t="s">
        <v>152</v>
      </c>
      <c r="C15" s="77" t="s">
        <v>141</v>
      </c>
      <c r="D15" s="77" t="s">
        <v>140</v>
      </c>
      <c r="E15" s="77" t="s">
        <v>140</v>
      </c>
      <c r="F15" s="77" t="s">
        <v>141</v>
      </c>
      <c r="G15" s="77" t="s">
        <v>141</v>
      </c>
      <c r="H15" s="77" t="s">
        <v>141</v>
      </c>
      <c r="I15" s="77" t="s">
        <v>141</v>
      </c>
      <c r="J15" s="77" t="s">
        <v>141</v>
      </c>
      <c r="K15" s="77" t="s">
        <v>141</v>
      </c>
      <c r="L15" s="73"/>
    </row>
    <row r="16" spans="1:12" x14ac:dyDescent="0.3">
      <c r="A16" s="73" t="s">
        <v>19</v>
      </c>
      <c r="B16" s="76" t="s">
        <v>153</v>
      </c>
      <c r="C16" s="77" t="s">
        <v>141</v>
      </c>
      <c r="D16" s="77" t="s">
        <v>140</v>
      </c>
      <c r="E16" s="77" t="s">
        <v>141</v>
      </c>
      <c r="F16" s="77" t="s">
        <v>141</v>
      </c>
      <c r="G16" s="77" t="s">
        <v>141</v>
      </c>
      <c r="H16" s="77" t="s">
        <v>141</v>
      </c>
      <c r="I16" s="77" t="s">
        <v>141</v>
      </c>
      <c r="J16" s="77" t="s">
        <v>141</v>
      </c>
      <c r="K16" s="77" t="s">
        <v>141</v>
      </c>
      <c r="L16" s="73"/>
    </row>
    <row r="17" spans="1:12" x14ac:dyDescent="0.3">
      <c r="A17" s="73" t="s">
        <v>19</v>
      </c>
      <c r="B17" s="76" t="s">
        <v>154</v>
      </c>
      <c r="C17" s="77" t="s">
        <v>141</v>
      </c>
      <c r="D17" s="77" t="s">
        <v>140</v>
      </c>
      <c r="E17" s="77" t="s">
        <v>141</v>
      </c>
      <c r="F17" s="77" t="s">
        <v>141</v>
      </c>
      <c r="G17" s="77" t="s">
        <v>141</v>
      </c>
      <c r="H17" s="77" t="s">
        <v>141</v>
      </c>
      <c r="I17" s="77" t="s">
        <v>141</v>
      </c>
      <c r="J17" s="77" t="s">
        <v>141</v>
      </c>
      <c r="K17" s="77" t="s">
        <v>140</v>
      </c>
      <c r="L17" s="73"/>
    </row>
    <row r="18" spans="1:12" x14ac:dyDescent="0.3">
      <c r="A18" s="73" t="s">
        <v>19</v>
      </c>
      <c r="B18" s="79" t="s">
        <v>186</v>
      </c>
      <c r="C18" s="77"/>
      <c r="D18" s="77" t="s">
        <v>128</v>
      </c>
      <c r="E18" s="77"/>
      <c r="F18" s="77"/>
      <c r="G18" s="77"/>
      <c r="H18" s="77"/>
      <c r="I18" s="77"/>
      <c r="J18" s="77"/>
      <c r="K18" s="77" t="s">
        <v>128</v>
      </c>
      <c r="L18" s="73"/>
    </row>
    <row r="19" spans="1:12" x14ac:dyDescent="0.3">
      <c r="A19" s="73" t="s">
        <v>19</v>
      </c>
      <c r="B19" s="79" t="s">
        <v>187</v>
      </c>
      <c r="C19" s="77"/>
      <c r="D19" s="77" t="s">
        <v>128</v>
      </c>
      <c r="E19" s="77" t="s">
        <v>128</v>
      </c>
      <c r="F19" s="77"/>
      <c r="G19" s="77"/>
      <c r="H19" s="77"/>
      <c r="I19" s="77"/>
      <c r="J19" s="77"/>
      <c r="K19" s="77"/>
      <c r="L19" s="73"/>
    </row>
    <row r="20" spans="1:12" x14ac:dyDescent="0.3">
      <c r="A20" s="73" t="s">
        <v>19</v>
      </c>
      <c r="B20" s="79" t="s">
        <v>188</v>
      </c>
      <c r="C20" s="77"/>
      <c r="D20" s="77" t="s">
        <v>128</v>
      </c>
      <c r="E20" s="77"/>
      <c r="F20" s="77"/>
      <c r="G20" s="77"/>
      <c r="H20" s="77"/>
      <c r="I20" s="77"/>
      <c r="J20" s="77"/>
      <c r="K20" s="77" t="s">
        <v>128</v>
      </c>
      <c r="L20" s="73"/>
    </row>
    <row r="21" spans="1:12" x14ac:dyDescent="0.3">
      <c r="A21" s="73" t="s">
        <v>19</v>
      </c>
      <c r="B21" s="79" t="s">
        <v>189</v>
      </c>
      <c r="C21" s="77" t="s">
        <v>128</v>
      </c>
      <c r="D21" s="77" t="s">
        <v>128</v>
      </c>
      <c r="E21" s="77"/>
      <c r="F21" s="77"/>
      <c r="G21" s="77"/>
      <c r="H21" s="77"/>
      <c r="I21" s="77" t="s">
        <v>128</v>
      </c>
      <c r="J21" s="77" t="s">
        <v>128</v>
      </c>
      <c r="K21" s="77" t="s">
        <v>128</v>
      </c>
      <c r="L21" s="73"/>
    </row>
    <row r="22" spans="1:12" x14ac:dyDescent="0.3">
      <c r="A22" s="71" t="s">
        <v>21</v>
      </c>
      <c r="B22" s="74" t="s">
        <v>155</v>
      </c>
      <c r="C22" s="75" t="s">
        <v>140</v>
      </c>
      <c r="D22" s="75" t="s">
        <v>140</v>
      </c>
      <c r="E22" s="75" t="s">
        <v>141</v>
      </c>
      <c r="F22" s="75" t="s">
        <v>141</v>
      </c>
      <c r="G22" s="75" t="s">
        <v>141</v>
      </c>
      <c r="H22" s="75" t="s">
        <v>141</v>
      </c>
      <c r="I22" s="75" t="s">
        <v>140</v>
      </c>
      <c r="J22" s="75" t="s">
        <v>141</v>
      </c>
      <c r="K22" s="75" t="s">
        <v>140</v>
      </c>
      <c r="L22" s="71"/>
    </row>
    <row r="23" spans="1:12" x14ac:dyDescent="0.3">
      <c r="A23" s="71" t="s">
        <v>21</v>
      </c>
      <c r="B23" s="74" t="s">
        <v>156</v>
      </c>
      <c r="C23" s="75" t="s">
        <v>140</v>
      </c>
      <c r="D23" s="75" t="s">
        <v>140</v>
      </c>
      <c r="E23" s="75" t="s">
        <v>141</v>
      </c>
      <c r="F23" s="75" t="s">
        <v>141</v>
      </c>
      <c r="G23" s="75" t="s">
        <v>141</v>
      </c>
      <c r="H23" s="75" t="s">
        <v>141</v>
      </c>
      <c r="I23" s="75" t="s">
        <v>140</v>
      </c>
      <c r="J23" s="75" t="s">
        <v>141</v>
      </c>
      <c r="K23" s="75" t="s">
        <v>141</v>
      </c>
      <c r="L23" s="71"/>
    </row>
    <row r="24" spans="1:12" x14ac:dyDescent="0.3">
      <c r="A24" s="71" t="s">
        <v>21</v>
      </c>
      <c r="B24" s="80" t="s">
        <v>190</v>
      </c>
      <c r="C24" s="75" t="s">
        <v>128</v>
      </c>
      <c r="D24" s="75" t="s">
        <v>128</v>
      </c>
      <c r="E24" s="75"/>
      <c r="F24" s="75"/>
      <c r="G24" s="75"/>
      <c r="H24" s="75"/>
      <c r="I24" s="75" t="s">
        <v>128</v>
      </c>
      <c r="J24" s="75" t="s">
        <v>128</v>
      </c>
      <c r="K24" s="75" t="s">
        <v>128</v>
      </c>
      <c r="L24" s="71"/>
    </row>
    <row r="25" spans="1:12" x14ac:dyDescent="0.3">
      <c r="A25" s="73" t="s">
        <v>23</v>
      </c>
      <c r="B25" s="76" t="s">
        <v>157</v>
      </c>
      <c r="C25" s="77" t="s">
        <v>140</v>
      </c>
      <c r="D25" s="77" t="s">
        <v>140</v>
      </c>
      <c r="E25" s="77" t="s">
        <v>141</v>
      </c>
      <c r="F25" s="77" t="s">
        <v>141</v>
      </c>
      <c r="G25" s="77" t="s">
        <v>141</v>
      </c>
      <c r="H25" s="77" t="s">
        <v>141</v>
      </c>
      <c r="I25" s="77" t="s">
        <v>140</v>
      </c>
      <c r="J25" s="77" t="s">
        <v>141</v>
      </c>
      <c r="K25" s="77" t="s">
        <v>140</v>
      </c>
      <c r="L25" s="73"/>
    </row>
    <row r="26" spans="1:12" x14ac:dyDescent="0.3">
      <c r="A26" s="73" t="s">
        <v>23</v>
      </c>
      <c r="B26" s="76" t="s">
        <v>158</v>
      </c>
      <c r="C26" s="77" t="s">
        <v>141</v>
      </c>
      <c r="D26" s="77" t="s">
        <v>141</v>
      </c>
      <c r="E26" s="77" t="s">
        <v>141</v>
      </c>
      <c r="F26" s="77" t="s">
        <v>141</v>
      </c>
      <c r="G26" s="77" t="s">
        <v>141</v>
      </c>
      <c r="H26" s="77" t="s">
        <v>141</v>
      </c>
      <c r="I26" s="77" t="s">
        <v>141</v>
      </c>
      <c r="J26" s="77" t="s">
        <v>141</v>
      </c>
      <c r="K26" s="77" t="s">
        <v>140</v>
      </c>
      <c r="L26" s="73"/>
    </row>
    <row r="27" spans="1:12" x14ac:dyDescent="0.3">
      <c r="A27" s="71" t="s">
        <v>25</v>
      </c>
      <c r="B27" s="74" t="s">
        <v>159</v>
      </c>
      <c r="C27" s="75" t="s">
        <v>141</v>
      </c>
      <c r="D27" s="75" t="s">
        <v>141</v>
      </c>
      <c r="E27" s="75" t="s">
        <v>141</v>
      </c>
      <c r="F27" s="75" t="s">
        <v>141</v>
      </c>
      <c r="G27" s="75" t="s">
        <v>141</v>
      </c>
      <c r="H27" s="75" t="s">
        <v>141</v>
      </c>
      <c r="I27" s="75" t="s">
        <v>141</v>
      </c>
      <c r="J27" s="75" t="s">
        <v>141</v>
      </c>
      <c r="K27" s="75" t="s">
        <v>141</v>
      </c>
      <c r="L27" s="71" t="s">
        <v>128</v>
      </c>
    </row>
    <row r="28" spans="1:12" x14ac:dyDescent="0.3">
      <c r="A28" s="73" t="s">
        <v>27</v>
      </c>
      <c r="B28" s="76" t="s">
        <v>160</v>
      </c>
      <c r="C28" s="77" t="s">
        <v>140</v>
      </c>
      <c r="D28" s="77" t="s">
        <v>140</v>
      </c>
      <c r="E28" s="77" t="s">
        <v>141</v>
      </c>
      <c r="F28" s="77" t="s">
        <v>141</v>
      </c>
      <c r="G28" s="77" t="s">
        <v>141</v>
      </c>
      <c r="H28" s="77" t="s">
        <v>141</v>
      </c>
      <c r="I28" s="77" t="s">
        <v>140</v>
      </c>
      <c r="J28" s="77" t="s">
        <v>141</v>
      </c>
      <c r="K28" s="77" t="s">
        <v>140</v>
      </c>
      <c r="L28" s="73"/>
    </row>
    <row r="29" spans="1:12" x14ac:dyDescent="0.3">
      <c r="A29" s="73" t="s">
        <v>27</v>
      </c>
      <c r="B29" s="76" t="s">
        <v>161</v>
      </c>
      <c r="C29" s="77" t="s">
        <v>140</v>
      </c>
      <c r="D29" s="77" t="s">
        <v>140</v>
      </c>
      <c r="E29" s="77" t="s">
        <v>141</v>
      </c>
      <c r="F29" s="77" t="s">
        <v>141</v>
      </c>
      <c r="G29" s="77" t="s">
        <v>141</v>
      </c>
      <c r="H29" s="77" t="s">
        <v>141</v>
      </c>
      <c r="I29" s="77" t="s">
        <v>140</v>
      </c>
      <c r="J29" s="77" t="s">
        <v>141</v>
      </c>
      <c r="K29" s="77" t="s">
        <v>140</v>
      </c>
      <c r="L29" s="73"/>
    </row>
    <row r="30" spans="1:12" x14ac:dyDescent="0.3">
      <c r="A30" s="73" t="s">
        <v>27</v>
      </c>
      <c r="B30" s="76" t="s">
        <v>162</v>
      </c>
      <c r="C30" s="77" t="s">
        <v>140</v>
      </c>
      <c r="D30" s="77" t="s">
        <v>140</v>
      </c>
      <c r="E30" s="77" t="s">
        <v>141</v>
      </c>
      <c r="F30" s="77" t="s">
        <v>141</v>
      </c>
      <c r="G30" s="77" t="s">
        <v>141</v>
      </c>
      <c r="H30" s="77" t="s">
        <v>141</v>
      </c>
      <c r="I30" s="77" t="s">
        <v>140</v>
      </c>
      <c r="J30" s="77" t="s">
        <v>141</v>
      </c>
      <c r="K30" s="77" t="s">
        <v>140</v>
      </c>
      <c r="L30" s="73"/>
    </row>
    <row r="31" spans="1:12" x14ac:dyDescent="0.3">
      <c r="A31" s="73" t="s">
        <v>27</v>
      </c>
      <c r="B31" s="76" t="s">
        <v>163</v>
      </c>
      <c r="C31" s="77" t="s">
        <v>140</v>
      </c>
      <c r="D31" s="77" t="s">
        <v>140</v>
      </c>
      <c r="E31" s="77" t="s">
        <v>141</v>
      </c>
      <c r="F31" s="77" t="s">
        <v>141</v>
      </c>
      <c r="G31" s="77" t="s">
        <v>141</v>
      </c>
      <c r="H31" s="77" t="s">
        <v>141</v>
      </c>
      <c r="I31" s="77" t="s">
        <v>140</v>
      </c>
      <c r="J31" s="77" t="s">
        <v>141</v>
      </c>
      <c r="K31" s="77" t="s">
        <v>140</v>
      </c>
      <c r="L31" s="73"/>
    </row>
    <row r="32" spans="1:12" x14ac:dyDescent="0.3">
      <c r="A32" s="73" t="s">
        <v>27</v>
      </c>
      <c r="B32" s="76" t="s">
        <v>164</v>
      </c>
      <c r="C32" s="77" t="s">
        <v>140</v>
      </c>
      <c r="D32" s="77" t="s">
        <v>140</v>
      </c>
      <c r="E32" s="77" t="s">
        <v>141</v>
      </c>
      <c r="F32" s="77" t="s">
        <v>141</v>
      </c>
      <c r="G32" s="77" t="s">
        <v>141</v>
      </c>
      <c r="H32" s="77" t="s">
        <v>141</v>
      </c>
      <c r="I32" s="77" t="s">
        <v>140</v>
      </c>
      <c r="J32" s="77" t="s">
        <v>141</v>
      </c>
      <c r="K32" s="77" t="s">
        <v>140</v>
      </c>
      <c r="L32" s="73"/>
    </row>
    <row r="33" spans="1:12" x14ac:dyDescent="0.3">
      <c r="A33" s="73" t="s">
        <v>27</v>
      </c>
      <c r="B33" s="76" t="s">
        <v>165</v>
      </c>
      <c r="C33" s="77" t="s">
        <v>140</v>
      </c>
      <c r="D33" s="77" t="s">
        <v>140</v>
      </c>
      <c r="E33" s="77" t="s">
        <v>141</v>
      </c>
      <c r="F33" s="77" t="s">
        <v>141</v>
      </c>
      <c r="G33" s="77" t="s">
        <v>141</v>
      </c>
      <c r="H33" s="77" t="s">
        <v>141</v>
      </c>
      <c r="I33" s="77" t="s">
        <v>140</v>
      </c>
      <c r="J33" s="77" t="s">
        <v>141</v>
      </c>
      <c r="K33" s="77" t="s">
        <v>140</v>
      </c>
      <c r="L33" s="73"/>
    </row>
    <row r="34" spans="1:12" x14ac:dyDescent="0.3">
      <c r="A34" s="73" t="s">
        <v>27</v>
      </c>
      <c r="B34" s="76" t="s">
        <v>166</v>
      </c>
      <c r="C34" s="77" t="s">
        <v>141</v>
      </c>
      <c r="D34" s="77" t="s">
        <v>140</v>
      </c>
      <c r="E34" s="77" t="s">
        <v>141</v>
      </c>
      <c r="F34" s="77" t="s">
        <v>141</v>
      </c>
      <c r="G34" s="77" t="s">
        <v>141</v>
      </c>
      <c r="H34" s="77" t="s">
        <v>141</v>
      </c>
      <c r="I34" s="77" t="s">
        <v>140</v>
      </c>
      <c r="J34" s="77" t="s">
        <v>141</v>
      </c>
      <c r="K34" s="77" t="s">
        <v>140</v>
      </c>
      <c r="L34" s="73"/>
    </row>
    <row r="35" spans="1:12" x14ac:dyDescent="0.3">
      <c r="A35" s="71" t="s">
        <v>29</v>
      </c>
      <c r="B35" s="80" t="s">
        <v>191</v>
      </c>
      <c r="C35" s="75" t="s">
        <v>128</v>
      </c>
      <c r="D35" s="75" t="s">
        <v>128</v>
      </c>
      <c r="E35" s="75"/>
      <c r="F35" s="75"/>
      <c r="G35" s="75"/>
      <c r="H35" s="75"/>
      <c r="I35" s="75" t="s">
        <v>128</v>
      </c>
      <c r="J35" s="75" t="s">
        <v>128</v>
      </c>
      <c r="K35" s="75" t="s">
        <v>128</v>
      </c>
      <c r="L35" s="71"/>
    </row>
    <row r="36" spans="1:12" x14ac:dyDescent="0.3">
      <c r="A36" s="71" t="s">
        <v>29</v>
      </c>
      <c r="B36" s="80" t="s">
        <v>192</v>
      </c>
      <c r="C36" s="75" t="s">
        <v>128</v>
      </c>
      <c r="D36" s="75" t="s">
        <v>128</v>
      </c>
      <c r="E36" s="75"/>
      <c r="F36" s="75"/>
      <c r="G36" s="75"/>
      <c r="H36" s="75"/>
      <c r="I36" s="75" t="s">
        <v>128</v>
      </c>
      <c r="J36" s="75" t="s">
        <v>128</v>
      </c>
      <c r="K36" s="75" t="s">
        <v>128</v>
      </c>
      <c r="L36" s="71"/>
    </row>
    <row r="37" spans="1:12" x14ac:dyDescent="0.3">
      <c r="A37" s="71" t="s">
        <v>29</v>
      </c>
      <c r="B37" s="80" t="s">
        <v>193</v>
      </c>
      <c r="C37" s="75" t="s">
        <v>128</v>
      </c>
      <c r="D37" s="75" t="s">
        <v>128</v>
      </c>
      <c r="E37" s="75"/>
      <c r="F37" s="75"/>
      <c r="G37" s="75"/>
      <c r="H37" s="75"/>
      <c r="I37" s="75" t="s">
        <v>128</v>
      </c>
      <c r="J37" s="75" t="s">
        <v>128</v>
      </c>
      <c r="K37" s="75" t="s">
        <v>128</v>
      </c>
      <c r="L37" s="71"/>
    </row>
    <row r="38" spans="1:12" x14ac:dyDescent="0.3">
      <c r="A38" s="71" t="s">
        <v>29</v>
      </c>
      <c r="B38" s="80" t="s">
        <v>194</v>
      </c>
      <c r="C38" s="75"/>
      <c r="D38" s="75"/>
      <c r="E38" s="75"/>
      <c r="F38" s="75"/>
      <c r="G38" s="75"/>
      <c r="H38" s="75"/>
      <c r="I38" s="75" t="s">
        <v>128</v>
      </c>
      <c r="J38" s="75"/>
      <c r="K38" s="75"/>
      <c r="L38" s="71" t="s">
        <v>128</v>
      </c>
    </row>
    <row r="39" spans="1:12" x14ac:dyDescent="0.3">
      <c r="A39" s="73" t="s">
        <v>31</v>
      </c>
      <c r="B39" s="76" t="s">
        <v>167</v>
      </c>
      <c r="C39" s="77" t="s">
        <v>140</v>
      </c>
      <c r="D39" s="77" t="s">
        <v>140</v>
      </c>
      <c r="E39" s="77" t="s">
        <v>141</v>
      </c>
      <c r="F39" s="77" t="s">
        <v>140</v>
      </c>
      <c r="G39" s="77" t="s">
        <v>140</v>
      </c>
      <c r="H39" s="77" t="s">
        <v>141</v>
      </c>
      <c r="I39" s="77" t="s">
        <v>141</v>
      </c>
      <c r="J39" s="77" t="s">
        <v>141</v>
      </c>
      <c r="K39" s="77" t="s">
        <v>140</v>
      </c>
      <c r="L39" s="73"/>
    </row>
    <row r="40" spans="1:12" x14ac:dyDescent="0.3">
      <c r="A40" s="73" t="s">
        <v>31</v>
      </c>
      <c r="B40" s="76" t="s">
        <v>168</v>
      </c>
      <c r="C40" s="77" t="s">
        <v>140</v>
      </c>
      <c r="D40" s="77" t="s">
        <v>140</v>
      </c>
      <c r="E40" s="77" t="s">
        <v>141</v>
      </c>
      <c r="F40" s="77" t="s">
        <v>140</v>
      </c>
      <c r="G40" s="77" t="s">
        <v>140</v>
      </c>
      <c r="H40" s="77" t="s">
        <v>141</v>
      </c>
      <c r="I40" s="77" t="s">
        <v>141</v>
      </c>
      <c r="J40" s="77" t="s">
        <v>141</v>
      </c>
      <c r="K40" s="77" t="s">
        <v>140</v>
      </c>
      <c r="L40" s="73"/>
    </row>
    <row r="41" spans="1:12" x14ac:dyDescent="0.3">
      <c r="A41" s="71" t="s">
        <v>33</v>
      </c>
      <c r="B41" s="74" t="s">
        <v>169</v>
      </c>
      <c r="C41" s="75" t="s">
        <v>140</v>
      </c>
      <c r="D41" s="75" t="s">
        <v>140</v>
      </c>
      <c r="E41" s="75" t="s">
        <v>141</v>
      </c>
      <c r="F41" s="75" t="s">
        <v>141</v>
      </c>
      <c r="G41" s="75" t="s">
        <v>141</v>
      </c>
      <c r="H41" s="75" t="s">
        <v>141</v>
      </c>
      <c r="I41" s="75" t="s">
        <v>140</v>
      </c>
      <c r="J41" s="75" t="s">
        <v>141</v>
      </c>
      <c r="K41" s="75" t="s">
        <v>140</v>
      </c>
      <c r="L41" s="71"/>
    </row>
    <row r="42" spans="1:12" x14ac:dyDescent="0.3">
      <c r="A42" s="71" t="s">
        <v>33</v>
      </c>
      <c r="B42" s="74" t="s">
        <v>170</v>
      </c>
      <c r="C42" s="75" t="s">
        <v>140</v>
      </c>
      <c r="D42" s="75" t="s">
        <v>140</v>
      </c>
      <c r="E42" s="75" t="s">
        <v>141</v>
      </c>
      <c r="F42" s="75" t="s">
        <v>141</v>
      </c>
      <c r="G42" s="75" t="s">
        <v>141</v>
      </c>
      <c r="H42" s="75" t="s">
        <v>141</v>
      </c>
      <c r="I42" s="75" t="s">
        <v>141</v>
      </c>
      <c r="J42" s="75" t="s">
        <v>141</v>
      </c>
      <c r="K42" s="75" t="s">
        <v>140</v>
      </c>
      <c r="L42" s="71"/>
    </row>
    <row r="43" spans="1:12" x14ac:dyDescent="0.3">
      <c r="A43" s="71" t="s">
        <v>33</v>
      </c>
      <c r="B43" s="74" t="s">
        <v>171</v>
      </c>
      <c r="C43" s="75" t="s">
        <v>140</v>
      </c>
      <c r="D43" s="75" t="s">
        <v>140</v>
      </c>
      <c r="E43" s="75" t="s">
        <v>141</v>
      </c>
      <c r="F43" s="75" t="s">
        <v>141</v>
      </c>
      <c r="G43" s="75" t="s">
        <v>141</v>
      </c>
      <c r="H43" s="75" t="s">
        <v>141</v>
      </c>
      <c r="I43" s="75" t="s">
        <v>141</v>
      </c>
      <c r="J43" s="75" t="s">
        <v>141</v>
      </c>
      <c r="K43" s="75" t="s">
        <v>140</v>
      </c>
      <c r="L43" s="71"/>
    </row>
    <row r="44" spans="1:12" x14ac:dyDescent="0.3">
      <c r="A44" s="71" t="s">
        <v>33</v>
      </c>
      <c r="B44" s="74" t="s">
        <v>172</v>
      </c>
      <c r="C44" s="75" t="s">
        <v>140</v>
      </c>
      <c r="D44" s="75" t="s">
        <v>140</v>
      </c>
      <c r="E44" s="75" t="s">
        <v>141</v>
      </c>
      <c r="F44" s="75" t="s">
        <v>141</v>
      </c>
      <c r="G44" s="75" t="s">
        <v>141</v>
      </c>
      <c r="H44" s="75" t="s">
        <v>141</v>
      </c>
      <c r="I44" s="75" t="s">
        <v>140</v>
      </c>
      <c r="J44" s="75" t="s">
        <v>141</v>
      </c>
      <c r="K44" s="75" t="s">
        <v>140</v>
      </c>
      <c r="L44" s="71"/>
    </row>
    <row r="45" spans="1:12" x14ac:dyDescent="0.3">
      <c r="A45" s="73" t="s">
        <v>35</v>
      </c>
      <c r="B45" s="76" t="s">
        <v>173</v>
      </c>
      <c r="C45" s="77" t="s">
        <v>140</v>
      </c>
      <c r="D45" s="77" t="s">
        <v>140</v>
      </c>
      <c r="E45" s="77" t="s">
        <v>140</v>
      </c>
      <c r="F45" s="77" t="s">
        <v>141</v>
      </c>
      <c r="G45" s="77" t="s">
        <v>141</v>
      </c>
      <c r="H45" s="77" t="s">
        <v>141</v>
      </c>
      <c r="I45" s="77" t="s">
        <v>141</v>
      </c>
      <c r="J45" s="77" t="s">
        <v>141</v>
      </c>
      <c r="K45" s="77" t="s">
        <v>140</v>
      </c>
      <c r="L45" s="73"/>
    </row>
    <row r="46" spans="1:12" x14ac:dyDescent="0.3">
      <c r="A46" s="73" t="s">
        <v>35</v>
      </c>
      <c r="B46" s="76" t="s">
        <v>174</v>
      </c>
      <c r="C46" s="77" t="s">
        <v>141</v>
      </c>
      <c r="D46" s="77" t="s">
        <v>140</v>
      </c>
      <c r="E46" s="77" t="s">
        <v>141</v>
      </c>
      <c r="F46" s="77" t="s">
        <v>141</v>
      </c>
      <c r="G46" s="77" t="s">
        <v>141</v>
      </c>
      <c r="H46" s="77" t="s">
        <v>141</v>
      </c>
      <c r="I46" s="77" t="s">
        <v>141</v>
      </c>
      <c r="J46" s="77" t="s">
        <v>141</v>
      </c>
      <c r="K46" s="77" t="s">
        <v>140</v>
      </c>
      <c r="L46" s="73"/>
    </row>
    <row r="47" spans="1:12" x14ac:dyDescent="0.3">
      <c r="A47" s="73" t="s">
        <v>35</v>
      </c>
      <c r="B47" s="76" t="s">
        <v>175</v>
      </c>
      <c r="C47" s="77" t="s">
        <v>140</v>
      </c>
      <c r="D47" s="77" t="s">
        <v>140</v>
      </c>
      <c r="E47" s="77" t="s">
        <v>141</v>
      </c>
      <c r="F47" s="77" t="s">
        <v>141</v>
      </c>
      <c r="G47" s="77" t="s">
        <v>141</v>
      </c>
      <c r="H47" s="77" t="s">
        <v>141</v>
      </c>
      <c r="I47" s="77" t="s">
        <v>140</v>
      </c>
      <c r="J47" s="77" t="s">
        <v>141</v>
      </c>
      <c r="K47" s="77" t="s">
        <v>140</v>
      </c>
      <c r="L47" s="73"/>
    </row>
    <row r="48" spans="1:12" x14ac:dyDescent="0.3">
      <c r="A48" s="73" t="s">
        <v>35</v>
      </c>
      <c r="B48" s="76" t="s">
        <v>176</v>
      </c>
      <c r="C48" s="77" t="s">
        <v>140</v>
      </c>
      <c r="D48" s="77" t="s">
        <v>140</v>
      </c>
      <c r="E48" s="77" t="s">
        <v>140</v>
      </c>
      <c r="F48" s="77" t="s">
        <v>140</v>
      </c>
      <c r="G48" s="77" t="s">
        <v>140</v>
      </c>
      <c r="H48" s="77" t="s">
        <v>141</v>
      </c>
      <c r="I48" s="77" t="s">
        <v>140</v>
      </c>
      <c r="J48" s="77" t="s">
        <v>141</v>
      </c>
      <c r="K48" s="77" t="s">
        <v>140</v>
      </c>
      <c r="L48" s="73"/>
    </row>
    <row r="49" spans="1:12" x14ac:dyDescent="0.3">
      <c r="A49" s="71" t="s">
        <v>37</v>
      </c>
      <c r="B49" s="74" t="s">
        <v>177</v>
      </c>
      <c r="C49" s="75" t="s">
        <v>140</v>
      </c>
      <c r="D49" s="75" t="s">
        <v>141</v>
      </c>
      <c r="E49" s="75" t="s">
        <v>141</v>
      </c>
      <c r="F49" s="75" t="s">
        <v>141</v>
      </c>
      <c r="G49" s="75" t="s">
        <v>141</v>
      </c>
      <c r="H49" s="75" t="s">
        <v>141</v>
      </c>
      <c r="I49" s="75" t="s">
        <v>140</v>
      </c>
      <c r="J49" s="75" t="s">
        <v>141</v>
      </c>
      <c r="K49" s="75" t="s">
        <v>140</v>
      </c>
      <c r="L49" s="71"/>
    </row>
    <row r="50" spans="1:12" x14ac:dyDescent="0.3">
      <c r="A50" s="71" t="s">
        <v>37</v>
      </c>
      <c r="B50" s="74" t="s">
        <v>178</v>
      </c>
      <c r="C50" s="75" t="s">
        <v>140</v>
      </c>
      <c r="D50" s="75" t="s">
        <v>140</v>
      </c>
      <c r="E50" s="75" t="s">
        <v>141</v>
      </c>
      <c r="F50" s="75" t="s">
        <v>141</v>
      </c>
      <c r="G50" s="75" t="s">
        <v>141</v>
      </c>
      <c r="H50" s="75" t="s">
        <v>141</v>
      </c>
      <c r="I50" s="75" t="s">
        <v>140</v>
      </c>
      <c r="J50" s="75" t="s">
        <v>141</v>
      </c>
      <c r="K50" s="75" t="s">
        <v>140</v>
      </c>
      <c r="L50" s="71"/>
    </row>
    <row r="51" spans="1:12" x14ac:dyDescent="0.3">
      <c r="A51" s="71" t="s">
        <v>37</v>
      </c>
      <c r="B51" s="71" t="s">
        <v>195</v>
      </c>
      <c r="C51" s="71" t="s">
        <v>128</v>
      </c>
      <c r="D51" s="71" t="s">
        <v>128</v>
      </c>
      <c r="E51" s="71"/>
      <c r="F51" s="71"/>
      <c r="G51" s="71"/>
      <c r="H51" s="71"/>
      <c r="I51" s="71" t="s">
        <v>128</v>
      </c>
      <c r="J51" s="71" t="s">
        <v>128</v>
      </c>
      <c r="K51" s="71" t="s">
        <v>128</v>
      </c>
      <c r="L51" s="71"/>
    </row>
    <row r="54" spans="1:12" x14ac:dyDescent="0.3">
      <c r="A54" s="83" t="s">
        <v>199</v>
      </c>
    </row>
    <row r="55" spans="1:12" x14ac:dyDescent="0.3">
      <c r="A55" s="83" t="s">
        <v>200</v>
      </c>
    </row>
  </sheetData>
  <hyperlinks>
    <hyperlink ref="B2" r:id="rId1" location="non-text-content" display="https://www.w3.org/WAI/WCAG21/quickref/?versions=2.0&amp;currentsidebar=%23col_overview&amp;levels=aaa - non-text-content"/>
    <hyperlink ref="B3" r:id="rId2" location="audio-only-and-video-only-prerecorded" display="https://www.w3.org/WAI/WCAG21/quickref/?versions=2.0&amp;currentsidebar=%23col_overview&amp;levels=aaa - audio-only-and-video-only-prerecorded"/>
    <hyperlink ref="B4" r:id="rId3" location="captions-prerecorded" display="https://www.w3.org/WAI/WCAG21/quickref/?versions=2.0&amp;currentsidebar=%23col_overview&amp;levels=aaa - captions-prerecorded"/>
    <hyperlink ref="B5" r:id="rId4" location="audio-description-or-media-alternative-prerecorded" display="https://www.w3.org/WAI/WCAG21/quickref/?versions=2.0&amp;currentsidebar=%23col_overview&amp;levels=aaa - audio-description-or-media-alternative-prerecorded"/>
    <hyperlink ref="B6" r:id="rId5" location="captions-live" display="https://www.w3.org/WAI/WCAG21/quickref/?versions=2.0&amp;currentsidebar=%23col_overview&amp;levels=aaa - captions-live"/>
    <hyperlink ref="B7" r:id="rId6" location="audio-description-prerecorded" display="https://www.w3.org/WAI/WCAG21/quickref/?versions=2.0&amp;currentsidebar=%23col_overview&amp;levels=aaa - audio-description-prerecorded"/>
    <hyperlink ref="B8" r:id="rId7" location="info-and-relationships" display="https://www.w3.org/WAI/WCAG21/quickref/?versions=2.0&amp;currentsidebar=%23col_overview&amp;levels=aaa - info-and-relationships"/>
    <hyperlink ref="B9" r:id="rId8" location="meaningful-sequence" display="https://www.w3.org/WAI/WCAG21/quickref/?versions=2.0&amp;currentsidebar=%23col_overview&amp;levels=aaa - meaningful-sequence"/>
    <hyperlink ref="B10" r:id="rId9" location="sensory-characteristics" display="https://www.w3.org/WAI/WCAG21/quickref/?versions=2.0&amp;currentsidebar=%23col_overview&amp;levels=aaa - sensory-characteristics"/>
    <hyperlink ref="B13" r:id="rId10" location="use-of-color" display="https://www.w3.org/WAI/WCAG21/quickref/?versions=2.0&amp;currentsidebar=%23col_overview&amp;levels=aaa - use-of-color"/>
    <hyperlink ref="B14" r:id="rId11" location="audio-control" display="https://www.w3.org/WAI/WCAG21/quickref/?versions=2.0&amp;currentsidebar=%23col_overview&amp;levels=aaa - audio-control"/>
    <hyperlink ref="B15" r:id="rId12" location="contrast-minimum" display="https://www.w3.org/WAI/WCAG21/quickref/?versions=2.0&amp;currentsidebar=%23col_overview&amp;levels=aaa - contrast-minimum"/>
    <hyperlink ref="B16" r:id="rId13" location="resize-text" display="https://www.w3.org/WAI/WCAG21/quickref/?versions=2.0&amp;currentsidebar=%23col_overview&amp;levels=aaa - resize-text"/>
    <hyperlink ref="B17" r:id="rId14" location="images-of-text" display="https://www.w3.org/WAI/WCAG21/quickref/?versions=2.0&amp;currentsidebar=%23col_overview&amp;levels=aaa - images-of-text"/>
    <hyperlink ref="B22" r:id="rId15" location="keyboard" display="https://www.w3.org/WAI/WCAG21/quickref/?versions=2.0&amp;currentsidebar=%23col_overview&amp;levels=aaa - keyboard"/>
    <hyperlink ref="B23" r:id="rId16" location="no-keyboard-trap" display="https://www.w3.org/WAI/WCAG21/quickref/?versions=2.0&amp;currentsidebar=%23col_overview&amp;levels=aaa - no-keyboard-trap"/>
    <hyperlink ref="B25" r:id="rId17" location="timing-adjustable" display="https://www.w3.org/WAI/WCAG21/quickref/?versions=2.0&amp;currentsidebar=%23col_overview&amp;levels=aaa - timing-adjustable"/>
    <hyperlink ref="B26" r:id="rId18" location="pause-stop-hide" display="pause-stop-hide"/>
    <hyperlink ref="B27" r:id="rId19" location="three-flashes-or-below-threshold" display="https://www.w3.org/WAI/WCAG21/quickref/?versions=2.0&amp;currentsidebar=%23col_overview&amp;levels=aaa - three-flashes-or-below-threshold"/>
    <hyperlink ref="B28" r:id="rId20" location="bypass-blocks" display="https://www.w3.org/WAI/WCAG21/quickref/?versions=2.0&amp;currentsidebar=%23col_overview&amp;levels=aaa - bypass-blocks"/>
    <hyperlink ref="B29" r:id="rId21" location="page-titled" display="https://www.w3.org/WAI/WCAG21/quickref/?versions=2.0&amp;currentsidebar=%23col_overview&amp;levels=aaa - page-titled"/>
    <hyperlink ref="B30" r:id="rId22" location="focus-order" display="https://www.w3.org/WAI/WCAG21/quickref/?versions=2.0&amp;currentsidebar=%23col_overview&amp;levels=aaa - focus-order"/>
    <hyperlink ref="B31" r:id="rId23" location="link-purpose-in-context" display="https://www.w3.org/WAI/WCAG21/quickref/?versions=2.0&amp;currentsidebar=%23col_overview&amp;levels=aaa - link-purpose-in-context"/>
    <hyperlink ref="B32" r:id="rId24" location="multiple-ways" display="https://www.w3.org/WAI/WCAG21/quickref/?versions=2.0&amp;currentsidebar=%23col_overview&amp;levels=aaa - multiple-ways"/>
    <hyperlink ref="B33" r:id="rId25" location="headings-and-labels" display="https://www.w3.org/WAI/WCAG21/quickref/?versions=2.0&amp;currentsidebar=%23col_overview&amp;levels=aaa - headings-and-labels"/>
    <hyperlink ref="B34" r:id="rId26" location="focus-visible" display="https://www.w3.org/WAI/WCAG21/quickref/?versions=2.0&amp;currentsidebar=%23col_overview&amp;levels=aaa - focus-visible"/>
    <hyperlink ref="B39" r:id="rId27" location="language-of-page" display="https://www.w3.org/WAI/WCAG21/quickref/?versions=2.0&amp;currentsidebar=%23col_overview&amp;levels=aaa - language-of-page"/>
    <hyperlink ref="B40" r:id="rId28" location="language-of-parts" display="https://www.w3.org/WAI/WCAG21/quickref/?versions=2.0&amp;currentsidebar=%23col_overview&amp;levels=aaa - language-of-parts"/>
    <hyperlink ref="B41" r:id="rId29" location="on-focus" display="https://www.w3.org/WAI/WCAG21/quickref/?versions=2.0&amp;currentsidebar=%23col_overview&amp;levels=aaa - on-focus"/>
    <hyperlink ref="B42" r:id="rId30" location="on-input" display="https://www.w3.org/WAI/WCAG21/quickref/?versions=2.0&amp;currentsidebar=%23col_overview&amp;levels=aaa - on-input"/>
    <hyperlink ref="B43" r:id="rId31" location="consistent-navigation" display="consistent-navigation"/>
    <hyperlink ref="B44" r:id="rId32" location="consistent-identification" display="https://www.w3.org/WAI/WCAG21/quickref/?versions=2.0&amp;currentsidebar=%23col_overview&amp;levels=aaa - consistent-identification"/>
    <hyperlink ref="B45" r:id="rId33" location="error-identification" display="error-identification"/>
    <hyperlink ref="B46" r:id="rId34" location="labels-or-instructions" display="https://www.w3.org/WAI/WCAG21/quickref/?versions=2.0&amp;currentsidebar=%23col_overview&amp;levels=aaa - labels-or-instructions"/>
    <hyperlink ref="B47" r:id="rId35" location="error-suggestion" display="https://www.w3.org/WAI/WCAG21/quickref/?versions=2.0&amp;currentsidebar=%23col_overview&amp;levels=aaa - error-suggestion"/>
    <hyperlink ref="B48" r:id="rId36" location="error-prevention-legal-financial-data" display="https://www.w3.org/WAI/WCAG21/quickref/?versions=2.0&amp;currentsidebar=%23col_overview&amp;levels=aaa - error-prevention-legal-financial-data"/>
    <hyperlink ref="B49" r:id="rId37" location="parsing" display="https://www.w3.org/WAI/WCAG21/quickref/?versions=2.0&amp;currentsidebar=%23col_overview&amp;levels=aaa - parsing"/>
    <hyperlink ref="B50" r:id="rId38" location="name-role-value" display="https://www.w3.org/WAI/WCAG21/quickref/?versions=2.0&amp;currentsidebar=%23col_overview&amp;levels=aaa - name-role-value"/>
  </hyperlinks>
  <pageMargins left="0.7" right="0.7" top="0.75" bottom="0.75" header="0.3" footer="0.3"/>
  <pageSetup orientation="portrait" horizontalDpi="0" verticalDpi="0"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B1" workbookViewId="0">
      <selection activeCell="E10" sqref="E10"/>
    </sheetView>
  </sheetViews>
  <sheetFormatPr defaultRowHeight="14.4" x14ac:dyDescent="0.3"/>
  <cols>
    <col min="1" max="1" width="55" customWidth="1"/>
    <col min="2" max="2" width="16.77734375" bestFit="1" customWidth="1"/>
    <col min="3" max="3" width="9.6640625" bestFit="1" customWidth="1"/>
    <col min="4" max="4" width="17.33203125" bestFit="1" customWidth="1"/>
    <col min="5" max="5" width="16.77734375" bestFit="1" customWidth="1"/>
    <col min="7" max="7" width="19.6640625" customWidth="1"/>
    <col min="8" max="8" width="17.6640625" customWidth="1"/>
    <col min="9" max="9" width="9.6640625" bestFit="1" customWidth="1"/>
    <col min="10" max="10" width="17.33203125" bestFit="1" customWidth="1"/>
    <col min="11" max="11" width="15.77734375" customWidth="1"/>
    <col min="12" max="12" width="17.33203125" bestFit="1" customWidth="1"/>
    <col min="14" max="17" width="8.88671875" style="53"/>
  </cols>
  <sheetData>
    <row r="1" spans="1:17" ht="31.2" x14ac:dyDescent="0.6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39"/>
      <c r="O1" s="39"/>
      <c r="P1" s="39"/>
      <c r="Q1" s="39"/>
    </row>
    <row r="2" spans="1:17" ht="15.6" x14ac:dyDescent="0.3">
      <c r="A2" s="40" t="s">
        <v>78</v>
      </c>
      <c r="B2" s="69" t="s">
        <v>84</v>
      </c>
      <c r="C2" s="70"/>
      <c r="D2" s="70"/>
      <c r="E2" s="69" t="s">
        <v>85</v>
      </c>
      <c r="F2" s="70"/>
      <c r="G2" s="70"/>
      <c r="H2" s="41" t="s">
        <v>86</v>
      </c>
      <c r="I2" s="42"/>
      <c r="J2" s="42"/>
      <c r="K2" s="42"/>
      <c r="L2" s="42"/>
      <c r="M2" s="3"/>
      <c r="N2" s="44"/>
      <c r="O2" s="45"/>
      <c r="P2" s="43"/>
      <c r="Q2" s="43"/>
    </row>
    <row r="3" spans="1:17" ht="15.6" x14ac:dyDescent="0.3">
      <c r="A3" s="46" t="s">
        <v>116</v>
      </c>
      <c r="B3" s="46" t="s">
        <v>77</v>
      </c>
      <c r="C3" s="46" t="s">
        <v>2</v>
      </c>
      <c r="D3" s="46" t="s">
        <v>3</v>
      </c>
      <c r="E3" s="46" t="s">
        <v>79</v>
      </c>
      <c r="F3" s="46" t="s">
        <v>2</v>
      </c>
      <c r="G3" s="46" t="s">
        <v>3</v>
      </c>
      <c r="H3" s="46" t="s">
        <v>87</v>
      </c>
      <c r="I3" s="46" t="s">
        <v>2</v>
      </c>
      <c r="J3" s="46" t="s">
        <v>3</v>
      </c>
      <c r="K3" s="46" t="s">
        <v>4</v>
      </c>
      <c r="L3" s="46" t="s">
        <v>3</v>
      </c>
      <c r="M3" s="2"/>
      <c r="N3" s="47"/>
      <c r="O3" s="47"/>
      <c r="P3" s="47"/>
      <c r="Q3" s="47"/>
    </row>
    <row r="4" spans="1:17" s="51" customFormat="1" ht="28.2" x14ac:dyDescent="0.3">
      <c r="A4" s="54" t="s">
        <v>117</v>
      </c>
      <c r="B4" s="52"/>
      <c r="C4" s="52"/>
      <c r="D4" s="52"/>
      <c r="E4" s="52"/>
      <c r="F4" s="52"/>
      <c r="G4" s="52"/>
      <c r="H4" s="52"/>
      <c r="I4" s="52"/>
      <c r="J4" s="52"/>
      <c r="K4" s="71"/>
      <c r="L4" s="71"/>
      <c r="M4" s="50"/>
      <c r="N4" s="47"/>
      <c r="O4" s="47"/>
      <c r="P4" s="47"/>
      <c r="Q4" s="47"/>
    </row>
    <row r="5" spans="1:17" x14ac:dyDescent="0.3">
      <c r="A5" s="55" t="s">
        <v>118</v>
      </c>
      <c r="B5" s="52"/>
      <c r="C5" s="52"/>
      <c r="D5" s="52"/>
      <c r="E5" s="52"/>
      <c r="F5" s="52"/>
      <c r="G5" s="52"/>
      <c r="H5" s="52"/>
      <c r="I5" s="52"/>
      <c r="J5" s="52"/>
      <c r="K5" s="71"/>
      <c r="L5" s="71"/>
    </row>
    <row r="6" spans="1:17" ht="15.6" x14ac:dyDescent="0.3">
      <c r="A6" s="48" t="s">
        <v>88</v>
      </c>
      <c r="B6" s="49"/>
      <c r="C6" s="49"/>
      <c r="D6" s="49"/>
      <c r="E6" s="49"/>
      <c r="F6" s="49"/>
      <c r="G6" s="49"/>
      <c r="H6" s="49"/>
      <c r="I6" s="49"/>
      <c r="J6" s="49"/>
      <c r="K6" s="72"/>
      <c r="L6" s="72"/>
    </row>
    <row r="7" spans="1:17" x14ac:dyDescent="0.3">
      <c r="A7" s="48" t="s">
        <v>89</v>
      </c>
      <c r="B7" s="52"/>
      <c r="C7" s="52"/>
      <c r="D7" s="52"/>
      <c r="E7" s="52"/>
      <c r="F7" s="52"/>
      <c r="G7" s="52"/>
      <c r="H7" s="52"/>
      <c r="I7" s="52"/>
      <c r="J7" s="52"/>
      <c r="K7" s="71"/>
      <c r="L7" s="71"/>
    </row>
    <row r="8" spans="1:17" x14ac:dyDescent="0.3">
      <c r="A8" s="48" t="s">
        <v>90</v>
      </c>
      <c r="B8" s="52"/>
      <c r="C8" s="52"/>
      <c r="D8" s="52"/>
      <c r="E8" s="52"/>
      <c r="F8" s="52"/>
      <c r="G8" s="52"/>
      <c r="H8" s="52"/>
      <c r="I8" s="52"/>
      <c r="J8" s="52"/>
      <c r="K8" s="71"/>
      <c r="L8" s="71"/>
    </row>
    <row r="9" spans="1:17" x14ac:dyDescent="0.3">
      <c r="A9" s="48" t="s">
        <v>91</v>
      </c>
      <c r="B9" s="52"/>
      <c r="C9" s="52"/>
      <c r="D9" s="52"/>
      <c r="E9" s="52"/>
      <c r="F9" s="52"/>
      <c r="G9" s="52"/>
      <c r="H9" s="52"/>
      <c r="I9" s="52"/>
      <c r="J9" s="52"/>
      <c r="K9" s="71"/>
      <c r="L9" s="71"/>
    </row>
    <row r="10" spans="1:17" x14ac:dyDescent="0.3">
      <c r="A10" s="48" t="s">
        <v>92</v>
      </c>
      <c r="B10" s="52"/>
      <c r="C10" s="52"/>
      <c r="D10" s="52"/>
      <c r="E10" s="52"/>
      <c r="F10" s="52"/>
      <c r="G10" s="52"/>
      <c r="H10" s="52"/>
      <c r="I10" s="52"/>
      <c r="J10" s="52"/>
      <c r="K10" s="71"/>
      <c r="L10" s="71"/>
    </row>
    <row r="11" spans="1:17" x14ac:dyDescent="0.3">
      <c r="A11" s="48" t="s">
        <v>93</v>
      </c>
      <c r="B11" s="52"/>
      <c r="C11" s="52"/>
      <c r="D11" s="52"/>
      <c r="E11" s="52"/>
      <c r="F11" s="52"/>
      <c r="G11" s="52"/>
      <c r="H11" s="52"/>
      <c r="I11" s="52"/>
      <c r="J11" s="52"/>
      <c r="K11" s="71"/>
      <c r="L11" s="71"/>
    </row>
    <row r="12" spans="1:17" x14ac:dyDescent="0.3">
      <c r="A12" s="48" t="s">
        <v>94</v>
      </c>
      <c r="B12" s="52"/>
      <c r="C12" s="52"/>
      <c r="D12" s="52"/>
      <c r="E12" s="52"/>
      <c r="F12" s="52"/>
      <c r="G12" s="52"/>
      <c r="H12" s="52"/>
      <c r="I12" s="52"/>
      <c r="J12" s="52"/>
      <c r="K12" s="71"/>
      <c r="L12" s="71"/>
    </row>
    <row r="13" spans="1:17" x14ac:dyDescent="0.3">
      <c r="A13" s="48" t="s">
        <v>95</v>
      </c>
      <c r="B13" s="52"/>
      <c r="C13" s="52"/>
      <c r="D13" s="52"/>
      <c r="E13" s="52"/>
      <c r="F13" s="52"/>
      <c r="G13" s="52"/>
      <c r="H13" s="52"/>
      <c r="I13" s="52"/>
      <c r="J13" s="52"/>
      <c r="K13" s="71"/>
      <c r="L13" s="71"/>
    </row>
    <row r="14" spans="1:17" x14ac:dyDescent="0.3">
      <c r="A14" s="48" t="s">
        <v>96</v>
      </c>
      <c r="B14" s="52"/>
      <c r="C14" s="52"/>
      <c r="D14" s="52"/>
      <c r="E14" s="52"/>
      <c r="F14" s="52"/>
      <c r="G14" s="52"/>
      <c r="H14" s="52"/>
      <c r="I14" s="52"/>
      <c r="J14" s="52"/>
      <c r="K14" s="71"/>
      <c r="L14" s="71"/>
    </row>
    <row r="15" spans="1:17" x14ac:dyDescent="0.3">
      <c r="A15" s="48" t="s">
        <v>97</v>
      </c>
      <c r="B15" s="52"/>
      <c r="C15" s="52"/>
      <c r="D15" s="52"/>
      <c r="E15" s="52"/>
      <c r="F15" s="52"/>
      <c r="G15" s="52"/>
      <c r="H15" s="52"/>
      <c r="I15" s="52"/>
      <c r="J15" s="52"/>
      <c r="K15" s="71"/>
      <c r="L15" s="71"/>
    </row>
    <row r="16" spans="1:17" x14ac:dyDescent="0.3">
      <c r="A16" s="48" t="s">
        <v>98</v>
      </c>
      <c r="B16" s="52"/>
      <c r="C16" s="52"/>
      <c r="D16" s="52"/>
      <c r="E16" s="52"/>
      <c r="F16" s="52"/>
      <c r="G16" s="52"/>
      <c r="H16" s="52"/>
      <c r="I16" s="52"/>
      <c r="J16" s="52"/>
      <c r="K16" s="71"/>
      <c r="L16" s="71"/>
    </row>
    <row r="17" spans="1:12" x14ac:dyDescent="0.3">
      <c r="A17" s="48" t="s">
        <v>99</v>
      </c>
      <c r="B17" s="52"/>
      <c r="C17" s="52"/>
      <c r="D17" s="52"/>
      <c r="E17" s="52"/>
      <c r="F17" s="52"/>
      <c r="G17" s="52"/>
      <c r="H17" s="52"/>
      <c r="I17" s="52"/>
      <c r="J17" s="52"/>
      <c r="K17" s="71"/>
      <c r="L17" s="71"/>
    </row>
    <row r="18" spans="1:12" x14ac:dyDescent="0.3">
      <c r="A18" s="48" t="s">
        <v>100</v>
      </c>
      <c r="B18" s="52"/>
      <c r="C18" s="52"/>
      <c r="D18" s="52"/>
      <c r="E18" s="52"/>
      <c r="F18" s="52"/>
      <c r="G18" s="52"/>
      <c r="H18" s="52"/>
      <c r="I18" s="52"/>
      <c r="J18" s="52"/>
      <c r="K18" s="71"/>
      <c r="L18" s="71"/>
    </row>
    <row r="19" spans="1:12" x14ac:dyDescent="0.3">
      <c r="A19" s="48" t="s">
        <v>101</v>
      </c>
      <c r="B19" s="52"/>
      <c r="C19" s="52"/>
      <c r="D19" s="52"/>
      <c r="E19" s="52"/>
      <c r="F19" s="52"/>
      <c r="G19" s="52"/>
      <c r="H19" s="52"/>
      <c r="I19" s="52"/>
      <c r="J19" s="52"/>
      <c r="K19" s="71"/>
      <c r="L19" s="71"/>
    </row>
    <row r="20" spans="1:12" x14ac:dyDescent="0.3">
      <c r="A20" s="48" t="s">
        <v>102</v>
      </c>
      <c r="B20" s="52"/>
      <c r="C20" s="52"/>
      <c r="D20" s="52"/>
      <c r="E20" s="52"/>
      <c r="F20" s="52"/>
      <c r="G20" s="52"/>
      <c r="H20" s="52"/>
      <c r="I20" s="52"/>
      <c r="J20" s="52"/>
      <c r="K20" s="71"/>
      <c r="L20" s="71"/>
    </row>
    <row r="21" spans="1:12" x14ac:dyDescent="0.3">
      <c r="A21" s="48" t="s">
        <v>103</v>
      </c>
      <c r="B21" s="52"/>
      <c r="C21" s="52"/>
      <c r="D21" s="52"/>
      <c r="E21" s="52"/>
      <c r="F21" s="52"/>
      <c r="G21" s="52"/>
      <c r="H21" s="52"/>
      <c r="I21" s="52"/>
      <c r="J21" s="52"/>
      <c r="K21" s="71"/>
      <c r="L21" s="71"/>
    </row>
    <row r="22" spans="1:12" x14ac:dyDescent="0.3">
      <c r="A22" s="48" t="s">
        <v>104</v>
      </c>
      <c r="B22" s="52"/>
      <c r="C22" s="52"/>
      <c r="D22" s="52"/>
      <c r="E22" s="52"/>
      <c r="F22" s="52"/>
      <c r="G22" s="52"/>
      <c r="H22" s="52"/>
      <c r="I22" s="52"/>
      <c r="J22" s="52"/>
      <c r="K22" s="71"/>
      <c r="L22" s="71"/>
    </row>
    <row r="23" spans="1:12" x14ac:dyDescent="0.3">
      <c r="A23" s="48" t="s">
        <v>105</v>
      </c>
      <c r="B23" s="52"/>
      <c r="C23" s="52"/>
      <c r="D23" s="52"/>
      <c r="E23" s="52"/>
      <c r="F23" s="52"/>
      <c r="G23" s="52"/>
      <c r="H23" s="52"/>
      <c r="I23" s="52"/>
      <c r="J23" s="52"/>
      <c r="K23" s="71"/>
      <c r="L23" s="71"/>
    </row>
    <row r="24" spans="1:12" x14ac:dyDescent="0.3">
      <c r="A24" s="48" t="s">
        <v>106</v>
      </c>
      <c r="B24" s="52"/>
      <c r="C24" s="52"/>
      <c r="D24" s="52"/>
      <c r="E24" s="52"/>
      <c r="F24" s="52"/>
      <c r="G24" s="52"/>
      <c r="H24" s="52"/>
      <c r="I24" s="52"/>
      <c r="J24" s="52"/>
      <c r="K24" s="71"/>
      <c r="L24" s="71"/>
    </row>
    <row r="25" spans="1:12" x14ac:dyDescent="0.3">
      <c r="A25" s="48" t="s">
        <v>107</v>
      </c>
      <c r="B25" s="52"/>
      <c r="C25" s="52"/>
      <c r="D25" s="52"/>
      <c r="E25" s="52"/>
      <c r="F25" s="52"/>
      <c r="G25" s="52"/>
      <c r="H25" s="52"/>
      <c r="I25" s="52"/>
      <c r="J25" s="52"/>
      <c r="K25" s="71"/>
      <c r="L25" s="71"/>
    </row>
    <row r="26" spans="1:12" x14ac:dyDescent="0.3">
      <c r="A26" s="48" t="s">
        <v>108</v>
      </c>
      <c r="B26" s="52"/>
      <c r="C26" s="52"/>
      <c r="D26" s="52"/>
      <c r="E26" s="52"/>
      <c r="F26" s="52"/>
      <c r="G26" s="52"/>
      <c r="H26" s="52"/>
      <c r="I26" s="52"/>
      <c r="J26" s="52"/>
      <c r="K26" s="71"/>
      <c r="L26" s="71"/>
    </row>
    <row r="27" spans="1:12" x14ac:dyDescent="0.3">
      <c r="A27" s="48" t="s">
        <v>109</v>
      </c>
      <c r="B27" s="52"/>
      <c r="C27" s="52"/>
      <c r="D27" s="52"/>
      <c r="E27" s="52"/>
      <c r="F27" s="52"/>
      <c r="G27" s="52"/>
      <c r="H27" s="52"/>
      <c r="I27" s="52"/>
      <c r="J27" s="52"/>
      <c r="K27" s="71"/>
      <c r="L27" s="71"/>
    </row>
    <row r="28" spans="1:12" x14ac:dyDescent="0.3">
      <c r="A28" s="48" t="s">
        <v>110</v>
      </c>
      <c r="B28" s="52"/>
      <c r="C28" s="52"/>
      <c r="D28" s="52"/>
      <c r="E28" s="52"/>
      <c r="F28" s="52"/>
      <c r="G28" s="52"/>
      <c r="H28" s="52"/>
      <c r="I28" s="52"/>
      <c r="J28" s="52"/>
      <c r="K28" s="71"/>
      <c r="L28" s="71"/>
    </row>
    <row r="29" spans="1:12" x14ac:dyDescent="0.3">
      <c r="A29" s="48" t="s">
        <v>111</v>
      </c>
      <c r="B29" s="52"/>
      <c r="C29" s="52"/>
      <c r="D29" s="52"/>
      <c r="E29" s="52"/>
      <c r="F29" s="52"/>
      <c r="G29" s="52"/>
      <c r="H29" s="52"/>
      <c r="I29" s="52"/>
      <c r="J29" s="52"/>
      <c r="K29" s="71"/>
      <c r="L29" s="71"/>
    </row>
    <row r="30" spans="1:12" x14ac:dyDescent="0.3">
      <c r="A30" s="48" t="s">
        <v>112</v>
      </c>
      <c r="B30" s="52"/>
      <c r="C30" s="52"/>
      <c r="D30" s="52"/>
      <c r="E30" s="52"/>
      <c r="F30" s="52"/>
      <c r="G30" s="52"/>
      <c r="H30" s="52"/>
      <c r="I30" s="52"/>
      <c r="J30" s="52"/>
      <c r="K30" s="71"/>
      <c r="L30" s="71"/>
    </row>
    <row r="31" spans="1:12" x14ac:dyDescent="0.3">
      <c r="A31" s="48" t="s">
        <v>113</v>
      </c>
      <c r="B31" s="52"/>
      <c r="C31" s="52"/>
      <c r="D31" s="52"/>
      <c r="E31" s="52"/>
      <c r="F31" s="52"/>
      <c r="G31" s="52"/>
      <c r="H31" s="52"/>
      <c r="I31" s="52"/>
      <c r="J31" s="52"/>
      <c r="K31" s="71"/>
      <c r="L31" s="71"/>
    </row>
    <row r="32" spans="1:12" x14ac:dyDescent="0.3">
      <c r="A32" s="48" t="s">
        <v>114</v>
      </c>
      <c r="B32" s="52"/>
      <c r="C32" s="52"/>
      <c r="D32" s="52"/>
      <c r="E32" s="52"/>
      <c r="F32" s="52"/>
      <c r="G32" s="52"/>
      <c r="H32" s="52"/>
      <c r="I32" s="52"/>
      <c r="J32" s="52"/>
      <c r="K32" s="71"/>
      <c r="L32" s="71"/>
    </row>
    <row r="33" spans="1:12" x14ac:dyDescent="0.3">
      <c r="A33" s="48" t="s">
        <v>115</v>
      </c>
      <c r="B33" s="52"/>
      <c r="C33" s="52"/>
      <c r="D33" s="52"/>
      <c r="E33" s="52"/>
      <c r="F33" s="52"/>
      <c r="G33" s="52"/>
      <c r="H33" s="52"/>
      <c r="I33" s="52"/>
      <c r="J33" s="52"/>
      <c r="K33" s="71"/>
      <c r="L33" s="71"/>
    </row>
    <row r="34" spans="1:12" x14ac:dyDescent="0.3">
      <c r="K34" s="60" t="e">
        <f>AVERAGE(K4:K33)</f>
        <v>#DIV/0!</v>
      </c>
      <c r="L34" s="60">
        <f>SUM(L4:L33)</f>
        <v>0</v>
      </c>
    </row>
  </sheetData>
  <mergeCells count="2">
    <mergeCell ref="B2:D2"/>
    <mergeCell ref="E2:G2"/>
  </mergeCells>
  <hyperlinks>
    <hyperlink ref="B2" r:id="rId1"/>
    <hyperlink ref="E2" r:id="rId2"/>
    <hyperlink ref="H2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A17" sqref="A17"/>
    </sheetView>
  </sheetViews>
  <sheetFormatPr defaultRowHeight="14.4" x14ac:dyDescent="0.3"/>
  <cols>
    <col min="1" max="1" width="72.21875" customWidth="1"/>
    <col min="2" max="2" width="16.77734375" bestFit="1" customWidth="1"/>
    <col min="3" max="3" width="9.6640625" bestFit="1" customWidth="1"/>
    <col min="4" max="4" width="17.33203125" bestFit="1" customWidth="1"/>
    <col min="5" max="5" width="16.77734375" bestFit="1" customWidth="1"/>
    <col min="7" max="7" width="19.6640625" customWidth="1"/>
    <col min="8" max="8" width="17.6640625" customWidth="1"/>
    <col min="9" max="9" width="9.6640625" bestFit="1" customWidth="1"/>
    <col min="10" max="10" width="17.33203125" bestFit="1" customWidth="1"/>
    <col min="11" max="11" width="15.109375" bestFit="1" customWidth="1"/>
    <col min="12" max="12" width="17.33203125" bestFit="1" customWidth="1"/>
    <col min="14" max="17" width="8.88671875" style="53"/>
  </cols>
  <sheetData>
    <row r="1" spans="1:17" ht="31.2" x14ac:dyDescent="0.6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39"/>
      <c r="O1" s="39"/>
      <c r="P1" s="39"/>
      <c r="Q1" s="39"/>
    </row>
    <row r="2" spans="1:17" ht="15.6" x14ac:dyDescent="0.3">
      <c r="A2" s="40" t="s">
        <v>78</v>
      </c>
      <c r="B2" s="69" t="s">
        <v>84</v>
      </c>
      <c r="C2" s="70"/>
      <c r="D2" s="70"/>
      <c r="E2" s="69" t="s">
        <v>85</v>
      </c>
      <c r="F2" s="70"/>
      <c r="G2" s="70"/>
      <c r="H2" s="41" t="s">
        <v>86</v>
      </c>
      <c r="I2" s="42"/>
      <c r="J2" s="42"/>
      <c r="K2" s="42"/>
      <c r="L2" s="42"/>
      <c r="M2" s="3"/>
      <c r="N2" s="44"/>
      <c r="O2" s="45"/>
      <c r="P2" s="43"/>
      <c r="Q2" s="43"/>
    </row>
    <row r="3" spans="1:17" ht="15.6" x14ac:dyDescent="0.3">
      <c r="A3" s="46" t="s">
        <v>119</v>
      </c>
      <c r="B3" s="46" t="s">
        <v>77</v>
      </c>
      <c r="C3" s="46" t="s">
        <v>2</v>
      </c>
      <c r="D3" s="46" t="s">
        <v>3</v>
      </c>
      <c r="E3" s="46" t="s">
        <v>79</v>
      </c>
      <c r="F3" s="46" t="s">
        <v>2</v>
      </c>
      <c r="G3" s="46" t="s">
        <v>3</v>
      </c>
      <c r="H3" s="46" t="s">
        <v>87</v>
      </c>
      <c r="I3" s="46" t="s">
        <v>2</v>
      </c>
      <c r="J3" s="46" t="s">
        <v>3</v>
      </c>
      <c r="K3" s="46" t="s">
        <v>4</v>
      </c>
      <c r="L3" s="46" t="s">
        <v>3</v>
      </c>
      <c r="M3" s="2"/>
      <c r="N3" s="47"/>
      <c r="O3" s="47"/>
      <c r="P3" s="47"/>
      <c r="Q3" s="47"/>
    </row>
    <row r="4" spans="1:17" s="51" customFormat="1" ht="15.6" x14ac:dyDescent="0.3">
      <c r="A4" s="56" t="s">
        <v>120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47"/>
      <c r="O4" s="47"/>
      <c r="P4" s="47"/>
      <c r="Q4" s="47"/>
    </row>
    <row r="5" spans="1:17" x14ac:dyDescent="0.3">
      <c r="A5" s="56" t="s">
        <v>121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7" x14ac:dyDescent="0.3">
      <c r="A6" s="57" t="s">
        <v>122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7" x14ac:dyDescent="0.3">
      <c r="A7" s="58" t="s">
        <v>123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7" x14ac:dyDescent="0.3">
      <c r="A8" s="56" t="s">
        <v>124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7" x14ac:dyDescent="0.3">
      <c r="A9" s="56" t="s">
        <v>125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7" x14ac:dyDescent="0.3">
      <c r="A10" s="59" t="s">
        <v>126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7" x14ac:dyDescent="0.3">
      <c r="A11" s="56" t="s">
        <v>127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7" x14ac:dyDescent="0.3">
      <c r="K12" s="60" t="e">
        <f>AVERAGE(K4:K11)</f>
        <v>#DIV/0!</v>
      </c>
      <c r="L12" s="60">
        <f>SUM(L4:L11)</f>
        <v>0</v>
      </c>
    </row>
  </sheetData>
  <mergeCells count="2">
    <mergeCell ref="B2:D2"/>
    <mergeCell ref="E2:G2"/>
  </mergeCells>
  <hyperlinks>
    <hyperlink ref="B2" r:id="rId1"/>
    <hyperlink ref="E2" r:id="rId2"/>
    <hyperlink ref="H2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5" sqref="E5"/>
    </sheetView>
  </sheetViews>
  <sheetFormatPr defaultRowHeight="14.4" x14ac:dyDescent="0.3"/>
  <cols>
    <col min="1" max="1" width="10.6640625" bestFit="1" customWidth="1"/>
  </cols>
  <sheetData>
    <row r="1" spans="1:1" x14ac:dyDescent="0.3">
      <c r="A1" t="s">
        <v>76</v>
      </c>
    </row>
    <row r="2" spans="1:1" x14ac:dyDescent="0.3">
      <c r="A2" t="s">
        <v>10</v>
      </c>
    </row>
    <row r="3" spans="1:1" x14ac:dyDescent="0.3">
      <c r="A3" t="s">
        <v>9</v>
      </c>
    </row>
    <row r="4" spans="1:1" x14ac:dyDescent="0.3">
      <c r="A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Level 1 Tests</vt:lpstr>
      <vt:lpstr>Functional Needs Mapping</vt:lpstr>
      <vt:lpstr>Level 2A Tests</vt:lpstr>
      <vt:lpstr>Level 2B Tests</vt:lpstr>
      <vt:lpstr>Drop Down</vt:lpstr>
      <vt:lpstr>Title_2A_Tests..L33</vt:lpstr>
      <vt:lpstr>Title_2B_Tests..L11</vt:lpstr>
      <vt:lpstr>Title_Final_Scores..P16</vt:lpstr>
      <vt:lpstr>TItle_Guideline_Results..M16</vt:lpstr>
      <vt:lpstr>Title_Test_Data..I53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Bradley Montgomery</dc:creator>
  <cp:lastModifiedBy>Rachael Bradley Montgomery</cp:lastModifiedBy>
  <dcterms:created xsi:type="dcterms:W3CDTF">2020-07-13T02:29:33Z</dcterms:created>
  <dcterms:modified xsi:type="dcterms:W3CDTF">2020-07-16T19:03:55Z</dcterms:modified>
</cp:coreProperties>
</file>